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ichData/richValueRel.xml" ContentType="application/vnd.ms-excel.richvaluerel+xml"/>
  <Override PartName="/xl/richData/rdRichValueTypes.xml" ContentType="application/vnd.ms-excel.rdrichvaluetypes+xml"/>
  <Override PartName="/xl/richData/rdrichvaluestructure.xml" ContentType="application/vnd.ms-excel.rdrichvaluestructure+xml"/>
  <Override PartName="/xl/richData/rdrichvalue.xml" ContentType="application/vnd.ms-excel.rdrichvalu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ne.taoro\Desktop\Geotech RFQ\5. Annexure D Schedule of Price\"/>
    </mc:Choice>
  </mc:AlternateContent>
  <bookViews>
    <workbookView xWindow="0" yWindow="0" windowWidth="9645" windowHeight="4380" tabRatio="832" activeTab="3"/>
  </bookViews>
  <sheets>
    <sheet name="0. Revision" sheetId="1" r:id="rId1"/>
    <sheet name="1. Instructions" sheetId="3" r:id="rId2"/>
    <sheet name="2. Summary" sheetId="4" r:id="rId3"/>
    <sheet name="3. Preliminaries" sheetId="5" r:id="rId4"/>
    <sheet name="4. Machine Boreholes" sheetId="6" r:id="rId5"/>
    <sheet name="5. Hand Tool" sheetId="7" r:id="rId6"/>
    <sheet name="6. In-situ" sheetId="8" r:id="rId7"/>
    <sheet name="7. Install" sheetId="9" r:id="rId8"/>
  </sheets>
  <externalReferences>
    <externalReference r:id="rId9"/>
  </externalReferences>
  <definedNames>
    <definedName name="_xlnm.Print_Area" localSheetId="0">'0. Revision'!$A$1:$H$24</definedName>
    <definedName name="_xlnm.Print_Area" localSheetId="2">'2. Summary'!$A$1:$D$10</definedName>
    <definedName name="_xlnm.Print_Area" localSheetId="3">'3. Preliminaries'!$A$1:$K$31</definedName>
    <definedName name="_xlnm.Print_Area" localSheetId="4">'4. Machine Boreholes'!$A$1:$K$31</definedName>
    <definedName name="_xlnm.Print_Area" localSheetId="5">'5. Hand Tool'!$A$1:$U$31</definedName>
    <definedName name="_xlnm.Print_Area" localSheetId="6">'6. In-situ'!$A$1:$O$32</definedName>
    <definedName name="_xlnm.Print_Area" localSheetId="7">'7. Install'!$A$1:$K$32</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9" l="1"/>
  <c r="G5" i="9"/>
  <c r="F6" i="9"/>
  <c r="G6" i="9"/>
  <c r="F7" i="9"/>
  <c r="G7" i="9"/>
  <c r="F8" i="9"/>
  <c r="G8" i="9"/>
  <c r="F9" i="9"/>
  <c r="G9" i="9"/>
  <c r="F10" i="9"/>
  <c r="G10" i="9"/>
  <c r="F11" i="9"/>
  <c r="G11" i="9"/>
  <c r="F12" i="9"/>
  <c r="G12" i="9"/>
  <c r="F14" i="9"/>
  <c r="G14" i="9"/>
  <c r="F2" i="9"/>
  <c r="F5" i="8"/>
  <c r="G5" i="8"/>
  <c r="F7" i="8"/>
  <c r="G7" i="8"/>
  <c r="F8" i="8"/>
  <c r="G8" i="8"/>
  <c r="F9" i="8"/>
  <c r="G9" i="8"/>
  <c r="F10" i="8"/>
  <c r="G10" i="8"/>
  <c r="F11" i="8"/>
  <c r="G11" i="8"/>
  <c r="F12" i="8"/>
  <c r="G12" i="8"/>
  <c r="F13" i="8"/>
  <c r="G13" i="8"/>
  <c r="F14" i="8"/>
  <c r="G14" i="8"/>
  <c r="F15" i="8"/>
  <c r="G15" i="8"/>
  <c r="F16" i="8"/>
  <c r="G16" i="8"/>
  <c r="F17" i="8"/>
  <c r="G17" i="8"/>
  <c r="F18" i="8"/>
  <c r="G18" i="8"/>
  <c r="F19" i="8"/>
  <c r="G19" i="8"/>
  <c r="F20" i="8"/>
  <c r="G20" i="8"/>
  <c r="F21" i="8"/>
  <c r="G21" i="8"/>
  <c r="F22" i="8"/>
  <c r="G22" i="8"/>
  <c r="F23" i="8"/>
  <c r="G23" i="8"/>
  <c r="F24" i="8"/>
  <c r="G24" i="8"/>
  <c r="F25" i="8"/>
  <c r="G25" i="8"/>
  <c r="F26" i="8"/>
  <c r="G26" i="8"/>
  <c r="F27" i="8"/>
  <c r="G27" i="8"/>
  <c r="F28" i="8"/>
  <c r="G28" i="8"/>
  <c r="F29" i="8"/>
  <c r="G29" i="8"/>
  <c r="F30" i="8"/>
  <c r="G30" i="8"/>
  <c r="F31" i="8"/>
  <c r="G31" i="8"/>
  <c r="F32" i="8"/>
  <c r="G32" i="8"/>
  <c r="F2" i="8"/>
  <c r="F6" i="5"/>
  <c r="G6" i="5"/>
  <c r="A16" i="9"/>
  <c r="A17" i="9"/>
  <c r="A18" i="9"/>
  <c r="A19" i="9"/>
  <c r="A20" i="9"/>
  <c r="A21" i="9"/>
  <c r="A22" i="9"/>
  <c r="A23" i="9"/>
  <c r="A24" i="9"/>
  <c r="A25" i="9"/>
  <c r="A26" i="9"/>
  <c r="A27" i="9"/>
  <c r="A28" i="9"/>
  <c r="A29" i="9"/>
  <c r="A30" i="9"/>
  <c r="A31" i="9"/>
  <c r="A32" i="9"/>
  <c r="A6" i="9"/>
  <c r="A7" i="9"/>
  <c r="A8" i="9"/>
  <c r="A9" i="9"/>
  <c r="A10" i="9"/>
  <c r="A11" i="9"/>
  <c r="A12" i="9"/>
  <c r="A17" i="8"/>
  <c r="A18" i="8"/>
  <c r="A19" i="8"/>
  <c r="A20" i="8"/>
  <c r="A21" i="8"/>
  <c r="A22" i="8"/>
  <c r="A23" i="8"/>
  <c r="A24" i="8"/>
  <c r="A25" i="8"/>
  <c r="A26" i="8"/>
  <c r="A27" i="8"/>
  <c r="A28" i="8"/>
  <c r="A29" i="8"/>
  <c r="A30" i="8"/>
  <c r="A31" i="8"/>
  <c r="A32" i="8"/>
  <c r="A16" i="7"/>
  <c r="A17" i="7"/>
  <c r="A18" i="7"/>
  <c r="A19" i="7"/>
  <c r="A20" i="7"/>
  <c r="A21" i="7"/>
  <c r="A22" i="7"/>
  <c r="A23" i="7"/>
  <c r="A24" i="7"/>
  <c r="A25" i="7"/>
  <c r="A26" i="7"/>
  <c r="A27" i="7"/>
  <c r="A28" i="7"/>
  <c r="A29" i="7"/>
  <c r="A30" i="7"/>
  <c r="A31" i="7"/>
  <c r="F31" i="7"/>
  <c r="G31" i="7"/>
  <c r="F30" i="7"/>
  <c r="G30" i="7"/>
  <c r="F29" i="7"/>
  <c r="G29" i="7"/>
  <c r="F28" i="7"/>
  <c r="G28" i="7"/>
  <c r="F27" i="7"/>
  <c r="G27" i="7"/>
  <c r="F26" i="7"/>
  <c r="G26" i="7"/>
  <c r="F25" i="7"/>
  <c r="G25" i="7"/>
  <c r="F24" i="7"/>
  <c r="G24" i="7"/>
  <c r="F23" i="7"/>
  <c r="G23" i="7"/>
  <c r="F22" i="7"/>
  <c r="G22" i="7"/>
  <c r="F21" i="7"/>
  <c r="G21" i="7"/>
  <c r="F20" i="7"/>
  <c r="G20" i="7"/>
  <c r="F31" i="6"/>
  <c r="G31" i="6"/>
  <c r="F30" i="6"/>
  <c r="G30" i="6"/>
  <c r="F29" i="6"/>
  <c r="G29" i="6"/>
  <c r="F28" i="6"/>
  <c r="G28" i="6"/>
  <c r="F27" i="6"/>
  <c r="G27" i="6"/>
  <c r="A19" i="5"/>
  <c r="A20" i="5"/>
  <c r="A21" i="5"/>
  <c r="A22" i="5"/>
  <c r="A23" i="5"/>
  <c r="A24" i="5"/>
  <c r="A25" i="5"/>
  <c r="A26" i="5"/>
  <c r="A27" i="5"/>
  <c r="A28" i="5"/>
  <c r="A29" i="5"/>
  <c r="A30" i="5"/>
  <c r="A31" i="5"/>
  <c r="F32" i="9"/>
  <c r="F31" i="9"/>
  <c r="F15" i="9"/>
  <c r="F16" i="9"/>
  <c r="F17" i="9"/>
  <c r="F18" i="9"/>
  <c r="F19" i="9"/>
  <c r="F20" i="9"/>
  <c r="F21" i="9"/>
  <c r="F22" i="9"/>
  <c r="F23" i="9"/>
  <c r="F24" i="9"/>
  <c r="F25" i="9"/>
  <c r="F26" i="9"/>
  <c r="F27" i="9"/>
  <c r="F28" i="9"/>
  <c r="F29" i="9"/>
  <c r="F30" i="9"/>
  <c r="D8" i="4"/>
  <c r="D7" i="4"/>
  <c r="F7" i="7"/>
  <c r="G7" i="7"/>
  <c r="F14" i="7"/>
  <c r="G14" i="7"/>
  <c r="F15" i="7"/>
  <c r="G15" i="7"/>
  <c r="F16" i="7"/>
  <c r="G16" i="7"/>
  <c r="F17" i="7"/>
  <c r="G17" i="7"/>
  <c r="F18" i="7"/>
  <c r="G18" i="7"/>
  <c r="F19" i="7"/>
  <c r="G19" i="7"/>
  <c r="F5" i="7"/>
  <c r="G5" i="7"/>
  <c r="F6" i="7"/>
  <c r="G6" i="7"/>
  <c r="F8" i="7"/>
  <c r="G8" i="7"/>
  <c r="F10" i="7"/>
  <c r="G10" i="7"/>
  <c r="F11" i="7"/>
  <c r="G11" i="7"/>
  <c r="F12" i="7"/>
  <c r="G12" i="7"/>
  <c r="F13" i="7"/>
  <c r="G13" i="7"/>
  <c r="D6" i="4"/>
  <c r="F12" i="6"/>
  <c r="G12" i="6"/>
  <c r="F23" i="6"/>
  <c r="G23" i="6"/>
  <c r="F24" i="6"/>
  <c r="G24" i="6"/>
  <c r="F25" i="6"/>
  <c r="G25" i="6"/>
  <c r="F26" i="6"/>
  <c r="G26" i="6"/>
  <c r="F19" i="6"/>
  <c r="G19" i="6"/>
  <c r="F5" i="6"/>
  <c r="G5" i="6"/>
  <c r="F7" i="6"/>
  <c r="G7" i="6"/>
  <c r="F8" i="6"/>
  <c r="G8" i="6"/>
  <c r="F9" i="6"/>
  <c r="G9" i="6"/>
  <c r="F10" i="6"/>
  <c r="G10" i="6"/>
  <c r="F11" i="6"/>
  <c r="G11" i="6"/>
  <c r="F13" i="6"/>
  <c r="G13" i="6"/>
  <c r="F14" i="6"/>
  <c r="G14" i="6"/>
  <c r="F15" i="6"/>
  <c r="G15" i="6"/>
  <c r="I16" i="6"/>
  <c r="J16" i="6"/>
  <c r="K16" i="6"/>
  <c r="F16" i="6"/>
  <c r="G16" i="6"/>
  <c r="F18" i="6"/>
  <c r="G18" i="6"/>
  <c r="F20" i="6"/>
  <c r="G20" i="6"/>
  <c r="F21" i="6"/>
  <c r="G21" i="6"/>
  <c r="F22" i="6"/>
  <c r="G22" i="6"/>
  <c r="D5" i="4"/>
  <c r="F8" i="5"/>
  <c r="G8" i="5"/>
  <c r="F7" i="5"/>
  <c r="G7" i="5"/>
  <c r="G4" i="5"/>
  <c r="F19" i="5"/>
  <c r="G19" i="5"/>
  <c r="F5" i="5"/>
  <c r="G5" i="5"/>
  <c r="F9" i="5"/>
  <c r="G9" i="5"/>
  <c r="F10" i="5"/>
  <c r="G10" i="5"/>
  <c r="F11" i="5"/>
  <c r="G11" i="5"/>
  <c r="F12" i="5"/>
  <c r="G12" i="5"/>
  <c r="F13" i="5"/>
  <c r="G13" i="5"/>
  <c r="F14" i="5"/>
  <c r="G14" i="5"/>
  <c r="F15" i="5"/>
  <c r="G15" i="5"/>
  <c r="F16" i="5"/>
  <c r="G16" i="5"/>
  <c r="F17" i="5"/>
  <c r="G17" i="5"/>
  <c r="F18" i="5"/>
  <c r="G18" i="5"/>
  <c r="F20" i="5"/>
  <c r="G20" i="5"/>
  <c r="F21" i="5"/>
  <c r="G21" i="5"/>
  <c r="F22" i="5"/>
  <c r="G22" i="5"/>
  <c r="F23" i="5"/>
  <c r="G23" i="5"/>
  <c r="F24" i="5"/>
  <c r="G24" i="5"/>
  <c r="F25" i="5"/>
  <c r="G25" i="5"/>
  <c r="F26" i="5"/>
  <c r="G26" i="5"/>
  <c r="F27" i="5"/>
  <c r="G27" i="5"/>
  <c r="F28" i="5"/>
  <c r="G28" i="5"/>
  <c r="F29" i="5"/>
  <c r="G29" i="5"/>
  <c r="F30" i="5"/>
  <c r="G30" i="5"/>
  <c r="F31" i="5"/>
  <c r="G31" i="5"/>
  <c r="D4" i="4"/>
  <c r="CN3" i="8"/>
  <c r="CM3" i="8"/>
  <c r="CL3" i="8"/>
  <c r="CK3" i="8"/>
  <c r="CJ3" i="8"/>
  <c r="CI3" i="8"/>
  <c r="CH3" i="8"/>
  <c r="CG3" i="8"/>
  <c r="CF3" i="8"/>
  <c r="CE3" i="8"/>
  <c r="CD3" i="8"/>
  <c r="CC3" i="8"/>
  <c r="CB3" i="8"/>
  <c r="CA3" i="8"/>
  <c r="BZ3" i="8"/>
  <c r="BY3" i="8"/>
  <c r="BX3" i="8"/>
  <c r="BW3" i="8"/>
  <c r="BV3" i="8"/>
  <c r="BU3" i="8"/>
  <c r="BT3" i="8"/>
  <c r="BS3" i="8"/>
  <c r="BR3" i="8"/>
  <c r="BQ3" i="8"/>
  <c r="BP3" i="8"/>
  <c r="BO3" i="8"/>
  <c r="BN3" i="8"/>
  <c r="BM3" i="8"/>
  <c r="BL3" i="8"/>
  <c r="BK3" i="8"/>
  <c r="BJ3" i="8"/>
  <c r="BI3" i="8"/>
  <c r="BH3" i="8"/>
  <c r="BG3" i="8"/>
  <c r="F2" i="7"/>
  <c r="F2" i="6"/>
  <c r="F2" i="5"/>
  <c r="D10" i="4"/>
</calcChain>
</file>

<file path=xl/sharedStrings.xml><?xml version="1.0" encoding="utf-8"?>
<sst xmlns="http://schemas.openxmlformats.org/spreadsheetml/2006/main" count="295" uniqueCount="162">
  <si>
    <t>Geotechnical Investigation Bill of Quantities</t>
  </si>
  <si>
    <t>Document No:</t>
  </si>
  <si>
    <t>Revision No.</t>
  </si>
  <si>
    <t>Published Date:</t>
  </si>
  <si>
    <t xml:space="preserve"> </t>
  </si>
  <si>
    <t>Document Control</t>
  </si>
  <si>
    <t>Revision</t>
  </si>
  <si>
    <t>Date</t>
  </si>
  <si>
    <t>Description</t>
  </si>
  <si>
    <t>Author</t>
  </si>
  <si>
    <t>Reviewer</t>
  </si>
  <si>
    <t>Approver</t>
  </si>
  <si>
    <t>National Emergency Operations Centre</t>
  </si>
  <si>
    <t>C0438-G-BoQ-01</t>
  </si>
  <si>
    <t>E. Collings</t>
  </si>
  <si>
    <t>Draft</t>
  </si>
  <si>
    <t>Instructions</t>
  </si>
  <si>
    <r>
      <rPr>
        <b/>
        <u/>
        <sz val="11"/>
        <color theme="1"/>
        <rFont val="Calibri"/>
        <family val="2"/>
        <scheme val="minor"/>
      </rPr>
      <t xml:space="preserve">Abbreviations
</t>
    </r>
    <r>
      <rPr>
        <sz val="11"/>
        <color theme="1"/>
        <rFont val="Calibri"/>
        <family val="2"/>
        <scheme val="minor"/>
      </rPr>
      <t xml:space="preserve">The following abbreviations and definitions have been applied in this BoQ:
</t>
    </r>
  </si>
  <si>
    <t>Location</t>
  </si>
  <si>
    <t>Location = Investigation Location/ Exploratory borehole</t>
  </si>
  <si>
    <t>LS = Lump Sum</t>
  </si>
  <si>
    <t>hr = Hour</t>
  </si>
  <si>
    <t>m = metre</t>
  </si>
  <si>
    <t>No = Number</t>
  </si>
  <si>
    <t>Sections</t>
  </si>
  <si>
    <t>Tab</t>
  </si>
  <si>
    <t>3</t>
  </si>
  <si>
    <t>4</t>
  </si>
  <si>
    <t>5</t>
  </si>
  <si>
    <t>6</t>
  </si>
  <si>
    <t>7</t>
  </si>
  <si>
    <t>Install</t>
  </si>
  <si>
    <t xml:space="preserve">GRAND TOTAL = </t>
  </si>
  <si>
    <t>Preliminaries</t>
  </si>
  <si>
    <t>Section Totals
ex. VAT</t>
  </si>
  <si>
    <t>Item</t>
  </si>
  <si>
    <t>Breakdown by Exploratory Location</t>
  </si>
  <si>
    <t>Number</t>
  </si>
  <si>
    <t>Item Description</t>
  </si>
  <si>
    <t>Unit</t>
  </si>
  <si>
    <t>Rate</t>
  </si>
  <si>
    <t>Quantity</t>
  </si>
  <si>
    <t>Amount</t>
  </si>
  <si>
    <t>Rate Only</t>
  </si>
  <si>
    <t>N/A</t>
  </si>
  <si>
    <t>LS</t>
  </si>
  <si>
    <t>Daily personnel expenses (including accommodation / daily travel / meals / allowances etc)</t>
  </si>
  <si>
    <t>Day</t>
  </si>
  <si>
    <t>Check that all necessary permits and consents have been obtained</t>
  </si>
  <si>
    <t>Review Site Information Pack</t>
  </si>
  <si>
    <t xml:space="preserve">Water supply via support truck, IBC, or large tank </t>
  </si>
  <si>
    <t>Standing time for delays outside Contractors control within programmed working hours</t>
  </si>
  <si>
    <t>hr</t>
  </si>
  <si>
    <t>Reinstatement of Investigation Location</t>
  </si>
  <si>
    <t>3. PRELIMINARIES</t>
  </si>
  <si>
    <t>3.0</t>
  </si>
  <si>
    <t>MBH01</t>
  </si>
  <si>
    <t>MBH02</t>
  </si>
  <si>
    <t>MBH03</t>
  </si>
  <si>
    <t>CPT01</t>
  </si>
  <si>
    <t>CPT02</t>
  </si>
  <si>
    <t>CPT03</t>
  </si>
  <si>
    <t>Provide Health and Safety plan including task method statements, risk assessments and Job Safety Analysis (JSA).</t>
  </si>
  <si>
    <t>Undertake service/ utility clearance of each borehole position.</t>
  </si>
  <si>
    <t>Safely dispose of all arisings, cuttings, spillage and used drilling fluids offsite at an approved disposal facility.</t>
  </si>
  <si>
    <t>Set up</t>
  </si>
  <si>
    <t>Set up all drilling equipment at each Investigation Location</t>
  </si>
  <si>
    <t>Rotary Core Drilling</t>
  </si>
  <si>
    <t>Rotary core drilling (NQ size) in Soil</t>
  </si>
  <si>
    <t>m</t>
  </si>
  <si>
    <t>Rotary core drilling (NQ size) in Soft Rock</t>
  </si>
  <si>
    <t>Rotary core drilling (NQ size) in Hard Rock</t>
  </si>
  <si>
    <t>Rotary core drilling (HQ size) in Soil</t>
  </si>
  <si>
    <t>Rotary core drilling (HQ size) in Soft Rock</t>
  </si>
  <si>
    <t>Rotary core drilling (HQ size) in Hard Rock</t>
  </si>
  <si>
    <t>Rotary core drilling (PQ size) in Soil</t>
  </si>
  <si>
    <t>Rotary core drilling (PQ size) in Soft Rock</t>
  </si>
  <si>
    <t>Rotary core drilling (PQ size) in Hard Rock</t>
  </si>
  <si>
    <t>Miscellaneous</t>
  </si>
  <si>
    <t>Extra over for core orientation tooling, equipment, consumables, plant modification</t>
  </si>
  <si>
    <t>Supply, installation and removal of HWT casing to stabilise ground</t>
  </si>
  <si>
    <t>Backfill on completion with a cement / bentonite grout</t>
  </si>
  <si>
    <t>Secure known or suspected to be contaminated equipment prior to demobilisation from investigation location for decontamination at Contractor's yard.</t>
  </si>
  <si>
    <t>4. Machine Boreholes</t>
  </si>
  <si>
    <t>Machine Boreholes</t>
  </si>
  <si>
    <t>Extra-over items above for drilling 20-50m deep</t>
  </si>
  <si>
    <t>Supply, label, and assist to fill core boxes, wrap and protect core</t>
  </si>
  <si>
    <t>-</t>
  </si>
  <si>
    <t>5.1</t>
  </si>
  <si>
    <t>5.2</t>
  </si>
  <si>
    <t>Set up all equipment at each location</t>
  </si>
  <si>
    <t>5.3</t>
  </si>
  <si>
    <t>Hand auger (50mm diameter)</t>
  </si>
  <si>
    <t>Standing time for delays outside Contractor's control</t>
  </si>
  <si>
    <t>5. Hand Augers</t>
  </si>
  <si>
    <t>HA01</t>
  </si>
  <si>
    <t>HA02</t>
  </si>
  <si>
    <t>HA03</t>
  </si>
  <si>
    <t>HA04</t>
  </si>
  <si>
    <t>HA05</t>
  </si>
  <si>
    <t>HA06</t>
  </si>
  <si>
    <t>HA07</t>
  </si>
  <si>
    <t>Hand Augers</t>
  </si>
  <si>
    <t>Dynamic Cone Penetrometers (Scalas)</t>
  </si>
  <si>
    <t>DCP01</t>
  </si>
  <si>
    <t>DCP02</t>
  </si>
  <si>
    <t>DCP03</t>
  </si>
  <si>
    <t>DCP04</t>
  </si>
  <si>
    <t>DCP05</t>
  </si>
  <si>
    <t>DCP06</t>
  </si>
  <si>
    <t>Scala Penetrometer</t>
  </si>
  <si>
    <t>Standard Penetration Testing</t>
  </si>
  <si>
    <t>6.1</t>
  </si>
  <si>
    <t>Standard Penetration Test</t>
  </si>
  <si>
    <t>Cone Penetration Testing</t>
  </si>
  <si>
    <t>6.2</t>
  </si>
  <si>
    <t>6.3</t>
  </si>
  <si>
    <t>Daily personnel expenses for CPT operator (including accommodation / daily travel / meals / allowances etc)</t>
  </si>
  <si>
    <t>6.4</t>
  </si>
  <si>
    <t>Set up all CPT equipment at each Exploratory Location</t>
  </si>
  <si>
    <t>Cone Penetration Test (electronic friction cone with pore water pressure measurement)</t>
  </si>
  <si>
    <t>6.6</t>
  </si>
  <si>
    <t>Cone Penetration Test (electronic friction cone with pore water pressure measurement and seismic)</t>
  </si>
  <si>
    <t>6.7</t>
  </si>
  <si>
    <t>Cone Penetration Test (dissipation test)</t>
  </si>
  <si>
    <t>6.8</t>
  </si>
  <si>
    <t>Standing time for delays to CPT operator outside Contractor's control</t>
  </si>
  <si>
    <t>CPT04</t>
  </si>
  <si>
    <t>No</t>
  </si>
  <si>
    <t>Hand Tool</t>
  </si>
  <si>
    <t>In-situ</t>
  </si>
  <si>
    <t/>
  </si>
  <si>
    <t>Standpipe for groundwater monitoring</t>
  </si>
  <si>
    <t>Each</t>
  </si>
  <si>
    <t>32mm internal diameter uPVC, threaded connection</t>
  </si>
  <si>
    <t>32mm internal diameter machine slotted uPVC, threaded connection</t>
  </si>
  <si>
    <t>32mm uPVC end cap</t>
  </si>
  <si>
    <t>Extra over for filter fabric wrap around slotted section</t>
  </si>
  <si>
    <t>Filter material (gravel sized)</t>
  </si>
  <si>
    <t>Filter material (sand sized)</t>
  </si>
  <si>
    <t>Blinding material (fine sand)</t>
  </si>
  <si>
    <t>Bentonite (pellets)</t>
  </si>
  <si>
    <t xml:space="preserve">Toby Box/ Gatic Cover/ Well Head Assembly </t>
  </si>
  <si>
    <t>Flush mounted Toby box 150mm to 200mm diameter with non-ferrous lid</t>
  </si>
  <si>
    <t>6. In-situ Testing</t>
  </si>
  <si>
    <t>7. Installations</t>
  </si>
  <si>
    <t>Summary of Proposal Submission</t>
  </si>
  <si>
    <t xml:space="preserve">Compliance will all other Contractors responsibilities in Scope </t>
  </si>
  <si>
    <t>Respondent:</t>
  </si>
  <si>
    <t>Insert Contractors name</t>
  </si>
  <si>
    <r>
      <t xml:space="preserve">Standing Time (Compensation Event under NEC4)
</t>
    </r>
    <r>
      <rPr>
        <sz val="11"/>
        <color theme="1"/>
        <rFont val="Calibri"/>
        <family val="2"/>
        <scheme val="minor"/>
      </rPr>
      <t>Standing time shall be paid where a delay is not caused by the Contractor, excluding events noted below.  Delays results from the action or omission of action by the Contractor shall be at the cost of the Contractor.
Standing time shall not be paid for programmed tasks outside of drilling operations including (but not limited to) the following:
- Project inductions.
- Project workshops (if required).
- Daily prestart, toolbox, health and safety meetings, break times.
Only one standing time rate shall be paid for each agreed standing time event.   By default this rate shall be that set out in</t>
    </r>
    <r>
      <rPr>
        <i/>
        <sz val="11"/>
        <color theme="1"/>
        <rFont val="Calibri"/>
        <family val="2"/>
        <scheme val="minor"/>
      </rPr>
      <t xml:space="preserve"> 3. Preliminaries 3.8.  </t>
    </r>
  </si>
  <si>
    <t>2.13 to 2.14</t>
  </si>
  <si>
    <t>6.1.7</t>
  </si>
  <si>
    <t>3.3</t>
  </si>
  <si>
    <t>Mobilisation and demobilisation (extra over 3.0)</t>
  </si>
  <si>
    <t>Mobilisation and demobilisation of CPT equipment (extra over 3.0) on Land</t>
  </si>
  <si>
    <t>12.2.5</t>
  </si>
  <si>
    <t>13.1, 13.2</t>
  </si>
  <si>
    <t>13.1,13.2</t>
  </si>
  <si>
    <r>
      <t xml:space="preserve">The tabs provided in this spreadsheet are related to the chapters of the New Zealand Ground Investigations Specifications (NZGS), Volume 1: Master Specifications, and adapted by Geologix to suit the Scope and site specific information.  Please provide costs against each line item.  Where a service or item cannot be provided, please enter 'NA' in the rate column, and provide a reason for excluding the item.
Cells coloured in </t>
    </r>
    <r>
      <rPr>
        <b/>
        <sz val="11"/>
        <color rgb="FF92D050"/>
        <rFont val="Calibri"/>
        <family val="2"/>
        <scheme val="minor"/>
      </rPr>
      <t>green</t>
    </r>
    <r>
      <rPr>
        <b/>
        <sz val="11"/>
        <rFont val="Calibri"/>
        <family val="2"/>
        <scheme val="minor"/>
      </rPr>
      <t xml:space="preserve"> </t>
    </r>
    <r>
      <rPr>
        <sz val="11"/>
        <rFont val="Calibri"/>
        <family val="2"/>
        <scheme val="minor"/>
      </rPr>
      <t>are locked by the purchaser.  They are fixed to provide equal evaluation across all tender submissions, and prevent confusion.</t>
    </r>
    <r>
      <rPr>
        <sz val="11"/>
        <color theme="1"/>
        <rFont val="Calibri"/>
        <family val="2"/>
        <scheme val="minor"/>
      </rPr>
      <t xml:space="preserve">  Where deviation from a </t>
    </r>
    <r>
      <rPr>
        <b/>
        <sz val="11"/>
        <color rgb="FF92D050"/>
        <rFont val="Calibri"/>
        <family val="2"/>
        <scheme val="minor"/>
      </rPr>
      <t>green</t>
    </r>
    <r>
      <rPr>
        <sz val="11"/>
        <color rgb="FF92D050"/>
        <rFont val="Calibri"/>
        <family val="2"/>
        <scheme val="minor"/>
      </rPr>
      <t xml:space="preserve"> </t>
    </r>
    <r>
      <rPr>
        <sz val="11"/>
        <rFont val="Calibri"/>
        <family val="2"/>
        <scheme val="minor"/>
      </rPr>
      <t xml:space="preserve">item is required, the appropriate </t>
    </r>
    <r>
      <rPr>
        <b/>
        <sz val="11"/>
        <color rgb="FF92D050"/>
        <rFont val="Calibri"/>
        <family val="2"/>
        <scheme val="minor"/>
      </rPr>
      <t>green</t>
    </r>
    <r>
      <rPr>
        <b/>
        <sz val="11"/>
        <rFont val="Calibri"/>
        <family val="2"/>
        <scheme val="minor"/>
      </rPr>
      <t xml:space="preserve"> </t>
    </r>
    <r>
      <rPr>
        <sz val="11"/>
        <rFont val="Calibri"/>
        <family val="2"/>
        <scheme val="minor"/>
      </rPr>
      <t xml:space="preserve">cell shall have 'NA' entered in the rate cell and a new line item entered into a </t>
    </r>
    <r>
      <rPr>
        <b/>
        <sz val="11"/>
        <color rgb="FFFFC000"/>
        <rFont val="Calibri"/>
        <family val="2"/>
        <scheme val="minor"/>
      </rPr>
      <t>orange</t>
    </r>
    <r>
      <rPr>
        <sz val="11"/>
        <rFont val="Calibri"/>
        <family val="2"/>
        <scheme val="minor"/>
      </rPr>
      <t xml:space="preserve"> coloured cell.</t>
    </r>
    <r>
      <rPr>
        <sz val="11"/>
        <color theme="1"/>
        <rFont val="Calibri"/>
        <family val="2"/>
        <scheme val="minor"/>
      </rPr>
      <t xml:space="preserve">
Rates are to be entered into the </t>
    </r>
    <r>
      <rPr>
        <b/>
        <sz val="11"/>
        <color rgb="FF0070C0"/>
        <rFont val="Calibri"/>
        <family val="2"/>
        <scheme val="minor"/>
      </rPr>
      <t>blue</t>
    </r>
    <r>
      <rPr>
        <sz val="11"/>
        <rFont val="Calibri"/>
        <family val="2"/>
        <scheme val="minor"/>
      </rPr>
      <t xml:space="preserve"> cells and shall relate to the units specified in this Bill of Quantities (BoQ).  </t>
    </r>
    <r>
      <rPr>
        <sz val="11"/>
        <color theme="1"/>
        <rFont val="Calibri"/>
        <family val="2"/>
        <scheme val="minor"/>
      </rPr>
      <t xml:space="preserve">
</t>
    </r>
    <r>
      <rPr>
        <b/>
        <u/>
        <sz val="11"/>
        <color theme="1"/>
        <rFont val="Calibri"/>
        <family val="2"/>
        <scheme val="minor"/>
      </rPr>
      <t>Basis of Payment.</t>
    </r>
    <r>
      <rPr>
        <sz val="11"/>
        <color theme="1"/>
        <rFont val="Calibri"/>
        <family val="2"/>
        <scheme val="minor"/>
      </rPr>
      <t xml:space="preserve">
The representative scope of investigation is presented the RFQ Document Attachments 1, 2 and 3, and NZGS Volume 1. The specific Site Plans in Attachment 2 is Drawing Refs. 100 and 101. The requirements in the before mentioned documents take precedence over the details given in this Section. 
The rates entered in this BoQ shall be for the full inclusive value of the work including but not limited to the following:
- Labour, and all related costs.
- Plant, and all related costs.
- Supply and transportation of materials, goods, storage and all related costs in connection with the works including waste storage, removal and disposal.
- Supply of all miscellaneous equipment, facilities required to complete the scope of works.
- Supply of acceptable tubes and core boxes which (when used) shall become the property of the CIIC.
- Establishment charges, overheads, insurance, and profit.
- Liabilities, obligations, and risk involved in the execution of the scope of works specified in the Scope, Contract, and this BoQ, including all necessary safety precautions.
- Taking all necessary precautions to avoid damage to existing structures, sewers, drains, utilities and services.
- Informing the delagated representative of Geologix of any unusual occurrence during any of the scope of works.
- Waiting time of the drilling rig and crew while field testing and sampling are being undertaken.
- Compliance with all regulatory requirements.
- Re-work as a result of failure by the Contractor to meet the requirements of the Scope and Contract
The following tems shall be excluded from the rates given unless specifically requested:
- Cook Islands VAT.
- Waiting times of delays in excess of those specified.
- Weather delay.
</t>
    </r>
  </si>
  <si>
    <t>Clause (NZGS Vol-1)</t>
  </si>
  <si>
    <t>Provision, mobilisation and demobilisation of all Contractor's personnel, equipment, vehicles, and materials to site in Avarua, Cook Islands.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</si>
</sst>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1409]* #,##0.00_-;\-[$$-1409]* #,##0.00_-;_-[$$-1409]* &quot;-&quot;??_-;_-@_-"/>
  </numFmts>
  <fonts count="41" x14ac:knownFonts="1">
    <font>
      <sz val="11"/>
      <color theme="1"/>
      <name val="Calibri"/>
      <family val="2"/>
      <scheme val="minor"/>
    </font>
    <font>
      <sz val="11"/>
      <color rgb="FFFF0000"/>
      <name val="Calibri"/>
      <family val="2"/>
      <scheme val="minor"/>
    </font>
    <font>
      <sz val="10"/>
      <name val="Arial"/>
      <family val="2"/>
    </font>
    <font>
      <b/>
      <sz val="10"/>
      <color rgb="FF656D68"/>
      <name val="Arial"/>
      <family val="2"/>
    </font>
    <font>
      <sz val="11"/>
      <color rgb="FF000000"/>
      <name val="Calibri"/>
      <family val="2"/>
      <scheme val="minor"/>
    </font>
    <font>
      <sz val="16"/>
      <color rgb="FF61CCC4"/>
      <name val="Arial"/>
      <family val="2"/>
    </font>
    <font>
      <sz val="16"/>
      <name val="Arial"/>
      <family val="2"/>
    </font>
    <font>
      <sz val="10"/>
      <color rgb="FF19456B"/>
      <name val="Arial"/>
      <family val="2"/>
    </font>
    <font>
      <sz val="10"/>
      <color theme="3"/>
      <name val="Arial"/>
      <family val="2"/>
    </font>
    <font>
      <sz val="14"/>
      <color rgb="FF006600"/>
      <name val="Arial Narrow"/>
      <family val="2"/>
    </font>
    <font>
      <b/>
      <sz val="18"/>
      <color rgb="FF006600"/>
      <name val="Arial Narrow"/>
      <family val="2"/>
    </font>
    <font>
      <sz val="12"/>
      <color rgb="FF006600"/>
      <name val="Arial Narrow"/>
      <family val="2"/>
    </font>
    <font>
      <b/>
      <sz val="10"/>
      <color rgb="FF19456B"/>
      <name val="Arial Narrow"/>
      <family val="2"/>
    </font>
    <font>
      <sz val="12"/>
      <name val="Arial Narrow"/>
      <family val="2"/>
    </font>
    <font>
      <sz val="10"/>
      <color theme="1"/>
      <name val="Arial"/>
      <family val="2"/>
    </font>
    <font>
      <sz val="16"/>
      <color theme="1"/>
      <name val="Arial"/>
      <family val="2"/>
    </font>
    <font>
      <b/>
      <sz val="10"/>
      <color theme="1"/>
      <name val="Arial Narrow"/>
      <family val="2"/>
    </font>
    <font>
      <b/>
      <sz val="10"/>
      <name val="Arial"/>
      <family val="2"/>
    </font>
    <font>
      <b/>
      <sz val="10"/>
      <color theme="0"/>
      <name val="Arial"/>
      <family val="2"/>
    </font>
    <font>
      <b/>
      <sz val="9"/>
      <color theme="0"/>
      <name val="Arial"/>
      <family val="2"/>
    </font>
    <font>
      <sz val="10"/>
      <color theme="9" tint="0.39997558519241921"/>
      <name val="Arial"/>
      <family val="2"/>
    </font>
    <font>
      <sz val="10"/>
      <color theme="9" tint="-0.249977111117893"/>
      <name val="Arial"/>
      <family val="2"/>
    </font>
    <font>
      <b/>
      <sz val="18"/>
      <name val="Arial"/>
      <family val="2"/>
    </font>
    <font>
      <b/>
      <u/>
      <sz val="11"/>
      <color theme="1"/>
      <name val="Calibri"/>
      <family val="2"/>
      <scheme val="minor"/>
    </font>
    <font>
      <b/>
      <u/>
      <sz val="14"/>
      <color theme="1"/>
      <name val="Calibri"/>
      <family val="2"/>
      <scheme val="minor"/>
    </font>
    <font>
      <sz val="11"/>
      <name val="Calibri"/>
      <family val="2"/>
      <scheme val="minor"/>
    </font>
    <font>
      <b/>
      <sz val="11"/>
      <name val="Calibri"/>
      <family val="2"/>
      <scheme val="minor"/>
    </font>
    <font>
      <b/>
      <sz val="11"/>
      <color rgb="FF92D050"/>
      <name val="Calibri"/>
      <family val="2"/>
      <scheme val="minor"/>
    </font>
    <font>
      <sz val="11"/>
      <color rgb="FF92D050"/>
      <name val="Calibri"/>
      <family val="2"/>
      <scheme val="minor"/>
    </font>
    <font>
      <b/>
      <sz val="11"/>
      <color rgb="FFFFC000"/>
      <name val="Calibri"/>
      <family val="2"/>
      <scheme val="minor"/>
    </font>
    <font>
      <b/>
      <sz val="11"/>
      <color rgb="FF0070C0"/>
      <name val="Calibri"/>
      <family val="2"/>
      <scheme val="minor"/>
    </font>
    <font>
      <i/>
      <sz val="11"/>
      <color theme="1"/>
      <name val="Calibri"/>
      <family val="2"/>
      <scheme val="minor"/>
    </font>
    <font>
      <b/>
      <sz val="10"/>
      <color theme="1"/>
      <name val="Arial"/>
      <family val="2"/>
    </font>
    <font>
      <b/>
      <i/>
      <sz val="10"/>
      <color theme="1"/>
      <name val="Arial"/>
      <family val="2"/>
    </font>
    <font>
      <b/>
      <sz val="18"/>
      <color theme="1"/>
      <name val="Calibri"/>
      <family val="2"/>
      <scheme val="minor"/>
    </font>
    <font>
      <sz val="10"/>
      <color rgb="FFFF0000"/>
      <name val="Arial"/>
      <family val="2"/>
    </font>
    <font>
      <b/>
      <sz val="12"/>
      <color theme="1"/>
      <name val="Arial"/>
      <family val="2"/>
    </font>
    <font>
      <sz val="10"/>
      <name val="Calibri"/>
      <family val="2"/>
      <scheme val="minor"/>
    </font>
    <font>
      <b/>
      <sz val="12"/>
      <color rgb="FF006600"/>
      <name val="Arial Narrow"/>
      <family val="2"/>
    </font>
    <font>
      <b/>
      <sz val="12"/>
      <name val="Arial Narrow"/>
      <family val="2"/>
    </font>
    <font>
      <b/>
      <i/>
      <sz val="10"/>
      <name val="Arial"/>
      <family val="2"/>
    </font>
  </fonts>
  <fills count="11">
    <fill>
      <patternFill patternType="none"/>
    </fill>
    <fill>
      <patternFill patternType="gray125"/>
    </fill>
    <fill>
      <patternFill patternType="solid">
        <fgColor theme="9" tint="-0.249977111117893"/>
        <bgColor rgb="FF000000"/>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D26D"/>
        <bgColor indexed="64"/>
      </patternFill>
    </fill>
    <fill>
      <patternFill patternType="solid">
        <fgColor theme="8" tint="0.59999389629810485"/>
        <bgColor indexed="64"/>
      </patternFill>
    </fill>
  </fills>
  <borders count="12">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bottom style="medium">
        <color rgb="FFFFFFFF"/>
      </bottom>
      <diagonal/>
    </border>
    <border>
      <left style="thin">
        <color theme="0"/>
      </left>
      <right style="thin">
        <color theme="0"/>
      </right>
      <top/>
      <bottom style="thin">
        <color theme="0"/>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op>
      <bottom style="thin">
        <color theme="0"/>
      </bottom>
      <diagonal/>
    </border>
  </borders>
  <cellStyleXfs count="2">
    <xf numFmtId="0" fontId="0" fillId="0" borderId="0"/>
    <xf numFmtId="0" fontId="37" fillId="0" borderId="0"/>
  </cellStyleXfs>
  <cellXfs count="153">
    <xf numFmtId="0" fontId="0" fillId="0" borderId="0" xfId="0"/>
    <xf numFmtId="0" fontId="2" fillId="0" borderId="1" xfId="0" applyFont="1" applyBorder="1"/>
    <xf numFmtId="0" fontId="0" fillId="0" borderId="1" xfId="0" applyBorder="1"/>
    <xf numFmtId="0" fontId="4" fillId="0" borderId="1" xfId="0" applyFont="1" applyBorder="1"/>
    <xf numFmtId="0" fontId="5" fillId="0" borderId="1" xfId="0" applyFont="1" applyBorder="1"/>
    <xf numFmtId="0" fontId="6" fillId="0" borderId="1" xfId="0" applyFont="1" applyBorder="1" applyAlignment="1">
      <alignment horizontal="right"/>
    </xf>
    <xf numFmtId="0" fontId="6" fillId="0" borderId="1" xfId="0" applyFont="1" applyBorder="1"/>
    <xf numFmtId="0" fontId="7" fillId="0" borderId="1" xfId="0" applyFont="1" applyBorder="1"/>
    <xf numFmtId="0" fontId="8" fillId="0" borderId="1" xfId="0" applyFont="1" applyBorder="1"/>
    <xf numFmtId="0" fontId="9" fillId="0" borderId="1" xfId="0" applyFont="1" applyBorder="1" applyAlignment="1">
      <alignment horizontal="right"/>
    </xf>
    <xf numFmtId="0" fontId="10" fillId="0" borderId="1" xfId="0" applyFont="1" applyBorder="1" applyAlignment="1">
      <alignment horizontal="left"/>
    </xf>
    <xf numFmtId="0" fontId="10" fillId="0" borderId="1" xfId="0" applyFont="1" applyBorder="1" applyAlignment="1">
      <alignment horizontal="right"/>
    </xf>
    <xf numFmtId="0" fontId="11" fillId="0" borderId="1" xfId="0" applyFont="1" applyBorder="1" applyAlignment="1">
      <alignment horizontal="right"/>
    </xf>
    <xf numFmtId="0" fontId="11" fillId="0" borderId="1" xfId="0" applyFont="1" applyBorder="1"/>
    <xf numFmtId="0" fontId="13" fillId="0" borderId="1" xfId="0" applyFont="1" applyBorder="1"/>
    <xf numFmtId="0" fontId="12" fillId="0" borderId="1" xfId="0" applyFont="1" applyBorder="1"/>
    <xf numFmtId="0" fontId="15" fillId="0" borderId="1" xfId="0" applyFont="1" applyBorder="1"/>
    <xf numFmtId="0" fontId="14" fillId="0" borderId="1" xfId="0" applyFont="1" applyBorder="1"/>
    <xf numFmtId="0" fontId="16" fillId="0" borderId="1" xfId="0" applyFont="1" applyBorder="1"/>
    <xf numFmtId="0" fontId="18" fillId="2" borderId="1" xfId="0" applyFont="1" applyFill="1" applyBorder="1" applyAlignment="1">
      <alignment horizontal="left" vertical="center"/>
    </xf>
    <xf numFmtId="0" fontId="19" fillId="2" borderId="1" xfId="0" applyFont="1" applyFill="1" applyBorder="1" applyAlignment="1">
      <alignment horizontal="left" vertical="center" wrapText="1"/>
    </xf>
    <xf numFmtId="0" fontId="14" fillId="3" borderId="4" xfId="0" applyFont="1" applyFill="1" applyBorder="1" applyAlignment="1">
      <alignment horizontal="left" vertical="center" wrapText="1"/>
    </xf>
    <xf numFmtId="14" fontId="14" fillId="3" borderId="4" xfId="0" applyNumberFormat="1" applyFont="1" applyFill="1" applyBorder="1" applyAlignment="1">
      <alignment horizontal="left" vertical="center" wrapText="1"/>
    </xf>
    <xf numFmtId="0" fontId="14" fillId="4" borderId="5" xfId="0" applyFont="1" applyFill="1" applyBorder="1" applyAlignment="1">
      <alignment vertical="top" wrapText="1" indent="1"/>
    </xf>
    <xf numFmtId="0" fontId="20" fillId="3" borderId="4" xfId="0" applyFont="1" applyFill="1" applyBorder="1" applyAlignment="1">
      <alignment horizontal="left" vertical="center" wrapText="1"/>
    </xf>
    <xf numFmtId="14" fontId="20" fillId="3" borderId="4" xfId="0" applyNumberFormat="1" applyFont="1" applyFill="1" applyBorder="1" applyAlignment="1">
      <alignment horizontal="left" vertical="center" wrapText="1"/>
    </xf>
    <xf numFmtId="0" fontId="2" fillId="0" borderId="6" xfId="0" applyFont="1" applyBorder="1"/>
    <xf numFmtId="0" fontId="0" fillId="0" borderId="6" xfId="0" applyBorder="1"/>
    <xf numFmtId="0" fontId="3" fillId="0" borderId="6" xfId="0" applyFont="1" applyBorder="1" applyAlignment="1">
      <alignment horizontal="right"/>
    </xf>
    <xf numFmtId="0" fontId="21" fillId="6" borderId="0" xfId="0" applyFont="1" applyFill="1"/>
    <xf numFmtId="0" fontId="21" fillId="6" borderId="0" xfId="0" applyFont="1" applyFill="1" applyAlignment="1">
      <alignment horizontal="left" vertical="center"/>
    </xf>
    <xf numFmtId="0" fontId="22" fillId="0" borderId="6" xfId="0" applyFont="1" applyBorder="1"/>
    <xf numFmtId="0" fontId="24" fillId="0" borderId="0" xfId="0" applyFont="1"/>
    <xf numFmtId="0" fontId="0" fillId="0" borderId="0" xfId="0" applyAlignment="1">
      <alignment vertical="top" wrapText="1"/>
    </xf>
    <xf numFmtId="0" fontId="23" fillId="0" borderId="0" xfId="0" applyFont="1" applyAlignment="1">
      <alignment horizontal="left" vertical="top" wrapText="1"/>
    </xf>
    <xf numFmtId="0" fontId="14" fillId="7" borderId="7" xfId="0" applyFont="1" applyFill="1" applyBorder="1" applyAlignment="1">
      <alignment horizontal="left" vertical="top" wrapText="1"/>
    </xf>
    <xf numFmtId="164" fontId="14" fillId="7" borderId="7" xfId="0" applyNumberFormat="1" applyFont="1" applyFill="1" applyBorder="1" applyAlignment="1">
      <alignment horizontal="right" vertical="top"/>
    </xf>
    <xf numFmtId="49" fontId="14" fillId="0" borderId="7" xfId="0" applyNumberFormat="1" applyFont="1" applyBorder="1" applyAlignment="1">
      <alignment horizontal="left" vertical="top"/>
    </xf>
    <xf numFmtId="0" fontId="14" fillId="0" borderId="7" xfId="0" applyFont="1" applyBorder="1" applyAlignment="1">
      <alignment horizontal="left" vertical="top" wrapText="1"/>
    </xf>
    <xf numFmtId="0" fontId="14" fillId="0" borderId="7" xfId="0" applyFont="1" applyBorder="1" applyAlignment="1">
      <alignment horizontal="center" vertical="top"/>
    </xf>
    <xf numFmtId="164" fontId="14" fillId="0" borderId="7" xfId="0" applyNumberFormat="1" applyFont="1" applyBorder="1" applyAlignment="1">
      <alignment horizontal="right" vertical="top"/>
    </xf>
    <xf numFmtId="164" fontId="32" fillId="0" borderId="7" xfId="0" applyNumberFormat="1" applyFont="1" applyBorder="1" applyAlignment="1">
      <alignment horizontal="right" vertical="top"/>
    </xf>
    <xf numFmtId="164" fontId="32" fillId="0" borderId="7" xfId="0" applyNumberFormat="1" applyFont="1" applyBorder="1" applyAlignment="1">
      <alignment vertical="top"/>
    </xf>
    <xf numFmtId="49" fontId="33" fillId="4" borderId="7" xfId="0" applyNumberFormat="1" applyFont="1" applyFill="1" applyBorder="1" applyAlignment="1">
      <alignment horizontal="left" vertical="top"/>
    </xf>
    <xf numFmtId="0" fontId="33" fillId="4" borderId="7" xfId="0" applyFont="1" applyFill="1" applyBorder="1" applyAlignment="1">
      <alignment horizontal="left" vertical="top" wrapText="1"/>
    </xf>
    <xf numFmtId="0" fontId="33" fillId="4" borderId="7" xfId="0" applyFont="1" applyFill="1" applyBorder="1" applyAlignment="1">
      <alignment horizontal="center" vertical="top"/>
    </xf>
    <xf numFmtId="0" fontId="14" fillId="4" borderId="7" xfId="0" applyFont="1" applyFill="1" applyBorder="1" applyAlignment="1">
      <alignment horizontal="left" vertical="top" wrapText="1"/>
    </xf>
    <xf numFmtId="0" fontId="14" fillId="4" borderId="7" xfId="0" applyFont="1" applyFill="1" applyBorder="1" applyAlignment="1">
      <alignment horizontal="center" vertical="top"/>
    </xf>
    <xf numFmtId="164" fontId="14" fillId="4" borderId="7" xfId="0" applyNumberFormat="1" applyFont="1" applyFill="1" applyBorder="1" applyAlignment="1">
      <alignment horizontal="right" vertical="top"/>
    </xf>
    <xf numFmtId="0" fontId="14" fillId="4" borderId="7" xfId="0" applyFont="1" applyFill="1" applyBorder="1" applyAlignment="1">
      <alignment horizontal="right" vertical="top"/>
    </xf>
    <xf numFmtId="164" fontId="33" fillId="4" borderId="7" xfId="0" applyNumberFormat="1" applyFont="1" applyFill="1" applyBorder="1" applyAlignment="1">
      <alignment horizontal="center" vertical="top" wrapText="1"/>
    </xf>
    <xf numFmtId="0" fontId="17" fillId="7" borderId="7" xfId="0" applyFont="1" applyFill="1" applyBorder="1" applyAlignment="1">
      <alignment horizontal="left" vertical="top"/>
    </xf>
    <xf numFmtId="0" fontId="17" fillId="7" borderId="7" xfId="0" applyFont="1" applyFill="1" applyBorder="1" applyAlignment="1">
      <alignment horizontal="center" vertical="top"/>
    </xf>
    <xf numFmtId="49" fontId="33" fillId="7" borderId="7" xfId="0" applyNumberFormat="1" applyFont="1" applyFill="1" applyBorder="1" applyAlignment="1">
      <alignment horizontal="left" vertical="center"/>
    </xf>
    <xf numFmtId="0" fontId="33" fillId="7" borderId="7" xfId="0" applyFont="1" applyFill="1" applyBorder="1" applyAlignment="1">
      <alignment horizontal="left" vertical="center" wrapText="1"/>
    </xf>
    <xf numFmtId="0" fontId="33" fillId="7" borderId="7" xfId="0" applyFont="1" applyFill="1" applyBorder="1" applyAlignment="1">
      <alignment horizontal="center" vertical="center"/>
    </xf>
    <xf numFmtId="164" fontId="33" fillId="7" borderId="7" xfId="0" applyNumberFormat="1" applyFont="1" applyFill="1" applyBorder="1" applyAlignment="1">
      <alignment horizontal="center" vertical="center"/>
    </xf>
    <xf numFmtId="0" fontId="17" fillId="8" borderId="7" xfId="0" applyFont="1" applyFill="1" applyBorder="1" applyAlignment="1">
      <alignment horizontal="center" textRotation="90" wrapText="1" shrinkToFit="1"/>
    </xf>
    <xf numFmtId="0" fontId="2" fillId="7" borderId="7" xfId="0" applyFont="1" applyFill="1" applyBorder="1" applyAlignment="1">
      <alignment horizontal="left" vertical="top" wrapText="1"/>
    </xf>
    <xf numFmtId="0" fontId="14" fillId="9" borderId="7" xfId="0" applyFont="1" applyFill="1" applyBorder="1" applyAlignment="1" applyProtection="1">
      <alignment horizontal="left" vertical="top" wrapText="1"/>
      <protection locked="0"/>
    </xf>
    <xf numFmtId="0" fontId="35" fillId="7" borderId="7" xfId="0" applyFont="1" applyFill="1" applyBorder="1" applyAlignment="1">
      <alignment horizontal="left" vertical="top" wrapText="1"/>
    </xf>
    <xf numFmtId="0" fontId="1" fillId="0" borderId="0" xfId="0" applyFont="1"/>
    <xf numFmtId="0" fontId="17" fillId="7" borderId="7" xfId="0" applyFont="1" applyFill="1" applyBorder="1" applyAlignment="1">
      <alignment horizontal="center" textRotation="90" wrapText="1" shrinkToFit="1"/>
    </xf>
    <xf numFmtId="0" fontId="14" fillId="9" borderId="7" xfId="0" applyFont="1" applyFill="1" applyBorder="1" applyAlignment="1" applyProtection="1">
      <alignment horizontal="center" vertical="center"/>
      <protection locked="0"/>
    </xf>
    <xf numFmtId="2" fontId="14" fillId="7" borderId="7" xfId="0" applyNumberFormat="1" applyFont="1" applyFill="1" applyBorder="1" applyAlignment="1">
      <alignment horizontal="left" vertical="top" wrapText="1"/>
    </xf>
    <xf numFmtId="0" fontId="14" fillId="5" borderId="7" xfId="0" applyFont="1" applyFill="1" applyBorder="1" applyAlignment="1">
      <alignment horizontal="center" vertical="center"/>
    </xf>
    <xf numFmtId="0" fontId="14" fillId="5" borderId="7" xfId="0" applyFont="1" applyFill="1" applyBorder="1" applyAlignment="1" applyProtection="1">
      <alignment horizontal="center" vertical="center"/>
      <protection locked="0"/>
    </xf>
    <xf numFmtId="0" fontId="0" fillId="6" borderId="0" xfId="0" applyFill="1"/>
    <xf numFmtId="0" fontId="37" fillId="0" borderId="0" xfId="1"/>
    <xf numFmtId="0" fontId="17" fillId="6" borderId="0" xfId="0" applyFont="1" applyFill="1" applyAlignment="1">
      <alignment horizontal="center" vertical="top"/>
    </xf>
    <xf numFmtId="0" fontId="37" fillId="6" borderId="0" xfId="1" applyFill="1"/>
    <xf numFmtId="0" fontId="17" fillId="6" borderId="0" xfId="0" applyFont="1" applyFill="1" applyAlignment="1">
      <alignment horizontal="center" textRotation="90" wrapText="1" shrinkToFit="1"/>
    </xf>
    <xf numFmtId="0" fontId="14" fillId="6" borderId="0" xfId="0" applyFont="1" applyFill="1" applyAlignment="1">
      <alignment horizontal="center" vertical="top"/>
    </xf>
    <xf numFmtId="0" fontId="14" fillId="7" borderId="7" xfId="0" applyFont="1" applyFill="1" applyBorder="1" applyAlignment="1">
      <alignment horizontal="center" vertical="center"/>
    </xf>
    <xf numFmtId="0" fontId="14" fillId="5" borderId="7" xfId="0" applyFont="1" applyFill="1" applyBorder="1" applyAlignment="1">
      <alignment horizontal="center" vertical="center" wrapText="1"/>
    </xf>
    <xf numFmtId="0" fontId="14" fillId="9" borderId="7" xfId="0" applyFont="1" applyFill="1" applyBorder="1" applyAlignment="1" applyProtection="1">
      <alignment horizontal="center" vertical="top" wrapText="1"/>
      <protection locked="0"/>
    </xf>
    <xf numFmtId="164" fontId="14" fillId="10" borderId="7" xfId="0" applyNumberFormat="1" applyFont="1" applyFill="1" applyBorder="1" applyAlignment="1" applyProtection="1">
      <alignment horizontal="right" vertical="top"/>
      <protection locked="0"/>
    </xf>
    <xf numFmtId="0" fontId="14" fillId="7" borderId="7" xfId="0" applyFont="1" applyFill="1" applyBorder="1" applyAlignment="1">
      <alignment horizontal="left" vertical="center"/>
    </xf>
    <xf numFmtId="164" fontId="14" fillId="10" borderId="7" xfId="0" applyNumberFormat="1" applyFont="1" applyFill="1" applyBorder="1" applyAlignment="1" applyProtection="1">
      <alignment horizontal="center" vertical="center"/>
      <protection locked="0"/>
    </xf>
    <xf numFmtId="164" fontId="14" fillId="7" borderId="7" xfId="0" applyNumberFormat="1" applyFont="1" applyFill="1" applyBorder="1" applyAlignment="1">
      <alignment horizontal="center" vertical="center"/>
    </xf>
    <xf numFmtId="49" fontId="36" fillId="8" borderId="7" xfId="0" applyNumberFormat="1" applyFont="1" applyFill="1" applyBorder="1" applyAlignment="1">
      <alignment horizontal="left" vertical="center"/>
    </xf>
    <xf numFmtId="0" fontId="14" fillId="7" borderId="7" xfId="0" applyFont="1" applyFill="1" applyBorder="1" applyAlignment="1">
      <alignment horizontal="left" vertical="center" wrapText="1"/>
    </xf>
    <xf numFmtId="2" fontId="14" fillId="7" borderId="7" xfId="0" applyNumberFormat="1" applyFont="1" applyFill="1" applyBorder="1" applyAlignment="1">
      <alignment horizontal="left" vertical="center" wrapText="1"/>
    </xf>
    <xf numFmtId="0" fontId="14" fillId="9" borderId="7" xfId="0" applyFont="1" applyFill="1" applyBorder="1" applyAlignment="1" applyProtection="1">
      <alignment horizontal="left" vertical="center" wrapText="1"/>
      <protection locked="0"/>
    </xf>
    <xf numFmtId="164" fontId="14" fillId="10" borderId="7" xfId="0" applyNumberFormat="1" applyFont="1" applyFill="1" applyBorder="1" applyAlignment="1" applyProtection="1">
      <alignment horizontal="right" vertical="center"/>
      <protection locked="0"/>
    </xf>
    <xf numFmtId="164" fontId="14" fillId="7" borderId="7" xfId="0" applyNumberFormat="1" applyFont="1" applyFill="1" applyBorder="1" applyAlignment="1">
      <alignment horizontal="right" vertical="center"/>
    </xf>
    <xf numFmtId="164" fontId="14" fillId="10" borderId="7" xfId="0" applyNumberFormat="1" applyFont="1" applyFill="1" applyBorder="1" applyAlignment="1">
      <alignment horizontal="right" vertical="center"/>
    </xf>
    <xf numFmtId="0" fontId="14" fillId="7" borderId="7" xfId="0" applyFont="1" applyFill="1" applyBorder="1" applyAlignment="1">
      <alignment horizontal="center" vertical="center" wrapText="1"/>
    </xf>
    <xf numFmtId="0" fontId="14" fillId="9" borderId="7" xfId="0" applyFont="1" applyFill="1" applyBorder="1" applyAlignment="1" applyProtection="1">
      <alignment horizontal="center" vertical="center" wrapText="1"/>
      <protection locked="0"/>
    </xf>
    <xf numFmtId="0" fontId="14" fillId="9" borderId="7" xfId="0" applyFont="1" applyFill="1" applyBorder="1" applyAlignment="1" applyProtection="1">
      <alignment horizontal="left" vertical="center"/>
      <protection locked="0"/>
    </xf>
    <xf numFmtId="49" fontId="36" fillId="0" borderId="7" xfId="0" applyNumberFormat="1" applyFont="1" applyBorder="1" applyAlignment="1">
      <alignment horizontal="left" vertical="center"/>
    </xf>
    <xf numFmtId="0" fontId="14" fillId="0" borderId="7" xfId="0" applyFont="1" applyBorder="1" applyAlignment="1">
      <alignment horizontal="left" vertical="center" wrapText="1"/>
    </xf>
    <xf numFmtId="0" fontId="14" fillId="0" borderId="7" xfId="0" applyFont="1" applyBorder="1" applyAlignment="1">
      <alignment horizontal="left" vertical="center"/>
    </xf>
    <xf numFmtId="0" fontId="14" fillId="0" borderId="7" xfId="0" applyFont="1" applyBorder="1" applyAlignment="1">
      <alignment horizontal="center" vertical="center"/>
    </xf>
    <xf numFmtId="164" fontId="14" fillId="0" borderId="7" xfId="0" applyNumberFormat="1" applyFont="1" applyBorder="1" applyAlignment="1">
      <alignment horizontal="right" vertical="center"/>
    </xf>
    <xf numFmtId="164" fontId="14" fillId="0" borderId="7" xfId="0" applyNumberFormat="1" applyFont="1" applyBorder="1" applyAlignment="1">
      <alignment horizontal="center" vertical="center"/>
    </xf>
    <xf numFmtId="164" fontId="14" fillId="0" borderId="7" xfId="0" applyNumberFormat="1" applyFont="1" applyBorder="1" applyAlignment="1" applyProtection="1">
      <alignment horizontal="right" vertical="center"/>
      <protection locked="0"/>
    </xf>
    <xf numFmtId="0" fontId="34" fillId="0" borderId="8" xfId="0" applyFont="1" applyBorder="1"/>
    <xf numFmtId="0" fontId="0" fillId="0" borderId="9" xfId="0" applyBorder="1"/>
    <xf numFmtId="0" fontId="0" fillId="0" borderId="10" xfId="0" applyBorder="1"/>
    <xf numFmtId="0" fontId="0" fillId="0" borderId="7" xfId="0" applyBorder="1"/>
    <xf numFmtId="0" fontId="33" fillId="6" borderId="7" xfId="0" applyFont="1" applyFill="1" applyBorder="1" applyAlignment="1">
      <alignment horizontal="left" vertical="center" wrapText="1"/>
    </xf>
    <xf numFmtId="0" fontId="33" fillId="6" borderId="7" xfId="0" applyFont="1" applyFill="1" applyBorder="1" applyAlignment="1">
      <alignment horizontal="left" vertical="center"/>
    </xf>
    <xf numFmtId="0" fontId="33" fillId="6" borderId="7" xfId="0" applyFont="1" applyFill="1" applyBorder="1" applyAlignment="1">
      <alignment horizontal="center" vertical="center"/>
    </xf>
    <xf numFmtId="164" fontId="33" fillId="6" borderId="7" xfId="0" applyNumberFormat="1" applyFont="1" applyFill="1" applyBorder="1" applyAlignment="1">
      <alignment horizontal="center" vertical="center"/>
    </xf>
    <xf numFmtId="0" fontId="17" fillId="6" borderId="7" xfId="0" applyFont="1" applyFill="1" applyBorder="1" applyAlignment="1">
      <alignment horizontal="center" textRotation="90" wrapText="1" shrinkToFit="1"/>
    </xf>
    <xf numFmtId="0" fontId="14" fillId="7" borderId="7" xfId="0" applyFont="1" applyFill="1" applyBorder="1" applyAlignment="1" applyProtection="1">
      <alignment horizontal="left" vertical="center" wrapText="1"/>
      <protection locked="0"/>
    </xf>
    <xf numFmtId="0" fontId="14" fillId="7" borderId="7" xfId="0" applyFont="1" applyFill="1" applyBorder="1" applyAlignment="1" applyProtection="1">
      <alignment horizontal="center" vertical="center"/>
      <protection locked="0"/>
    </xf>
    <xf numFmtId="0" fontId="14" fillId="0" borderId="7" xfId="0" applyFont="1" applyBorder="1" applyAlignment="1" applyProtection="1">
      <alignment horizontal="left" vertical="center" wrapText="1"/>
      <protection locked="0"/>
    </xf>
    <xf numFmtId="0" fontId="14" fillId="0" borderId="7" xfId="0" applyFont="1" applyBorder="1" applyAlignment="1" applyProtection="1">
      <alignment horizontal="center" vertical="center"/>
      <protection locked="0"/>
    </xf>
    <xf numFmtId="0" fontId="34" fillId="0" borderId="8" xfId="0" applyFont="1" applyFill="1" applyBorder="1" applyAlignment="1">
      <alignment horizontal="left" vertical="center"/>
    </xf>
    <xf numFmtId="0" fontId="0" fillId="0" borderId="9" xfId="0" applyFill="1" applyBorder="1" applyAlignment="1">
      <alignment horizontal="left" vertical="center"/>
    </xf>
    <xf numFmtId="0" fontId="0" fillId="0" borderId="9" xfId="0" applyFill="1" applyBorder="1"/>
    <xf numFmtId="0" fontId="0" fillId="0" borderId="9" xfId="0" applyFill="1" applyBorder="1" applyAlignment="1">
      <alignment horizontal="right"/>
    </xf>
    <xf numFmtId="0" fontId="0" fillId="0" borderId="10" xfId="0" applyFill="1" applyBorder="1" applyAlignment="1">
      <alignment horizontal="right"/>
    </xf>
    <xf numFmtId="0" fontId="38" fillId="0" borderId="1" xfId="0" applyFont="1" applyBorder="1" applyAlignment="1">
      <alignment horizontal="left"/>
    </xf>
    <xf numFmtId="0" fontId="25" fillId="0" borderId="9" xfId="0" applyFont="1" applyBorder="1"/>
    <xf numFmtId="0" fontId="25" fillId="0" borderId="10" xfId="0" applyFont="1" applyBorder="1"/>
    <xf numFmtId="0" fontId="40" fillId="7" borderId="7" xfId="0" applyFont="1" applyFill="1" applyBorder="1" applyAlignment="1">
      <alignment horizontal="center" vertical="center"/>
    </xf>
    <xf numFmtId="164" fontId="40" fillId="7" borderId="7" xfId="0" applyNumberFormat="1" applyFont="1" applyFill="1" applyBorder="1" applyAlignment="1">
      <alignment horizontal="center" vertical="center"/>
    </xf>
    <xf numFmtId="0" fontId="2" fillId="7" borderId="7" xfId="0" applyFont="1" applyFill="1" applyBorder="1" applyAlignment="1">
      <alignment horizontal="left" vertical="center"/>
    </xf>
    <xf numFmtId="0" fontId="2" fillId="7" borderId="7" xfId="0" applyFont="1" applyFill="1" applyBorder="1" applyAlignment="1">
      <alignment horizontal="center" vertical="center"/>
    </xf>
    <xf numFmtId="164" fontId="2" fillId="10" borderId="7" xfId="0" applyNumberFormat="1" applyFont="1" applyFill="1" applyBorder="1" applyAlignment="1" applyProtection="1">
      <alignment horizontal="center" vertical="center"/>
      <protection locked="0"/>
    </xf>
    <xf numFmtId="0" fontId="2" fillId="5" borderId="7" xfId="0" applyFont="1" applyFill="1" applyBorder="1" applyAlignment="1">
      <alignment horizontal="center" vertical="center"/>
    </xf>
    <xf numFmtId="164" fontId="2" fillId="7" borderId="7" xfId="0" applyNumberFormat="1" applyFont="1" applyFill="1" applyBorder="1" applyAlignment="1">
      <alignment horizontal="center" vertical="center"/>
    </xf>
    <xf numFmtId="0" fontId="2" fillId="9" borderId="7" xfId="0" applyFont="1" applyFill="1" applyBorder="1" applyAlignment="1" applyProtection="1">
      <alignment horizontal="left" vertical="top"/>
      <protection locked="0"/>
    </xf>
    <xf numFmtId="0" fontId="2" fillId="9" borderId="7" xfId="0" applyFont="1" applyFill="1" applyBorder="1" applyAlignment="1" applyProtection="1">
      <alignment horizontal="center" vertical="center"/>
      <protection locked="0"/>
    </xf>
    <xf numFmtId="0" fontId="25" fillId="0" borderId="0" xfId="0" applyFont="1"/>
    <xf numFmtId="0" fontId="2" fillId="0" borderId="7" xfId="0" applyFont="1" applyBorder="1" applyAlignment="1">
      <alignment horizontal="left" vertical="center"/>
    </xf>
    <xf numFmtId="0" fontId="2" fillId="7" borderId="7" xfId="0" applyFont="1" applyFill="1" applyBorder="1" applyAlignment="1">
      <alignment horizontal="left" vertical="center" wrapText="1"/>
    </xf>
    <xf numFmtId="0" fontId="2" fillId="9" borderId="7" xfId="0" applyFont="1" applyFill="1" applyBorder="1" applyAlignment="1" applyProtection="1">
      <alignment horizontal="left" vertical="center"/>
      <protection locked="0"/>
    </xf>
    <xf numFmtId="0" fontId="40" fillId="7" borderId="7" xfId="0" applyFont="1" applyFill="1" applyBorder="1" applyAlignment="1">
      <alignment horizontal="center" vertical="center" wrapText="1"/>
    </xf>
    <xf numFmtId="49" fontId="2" fillId="7" borderId="7" xfId="0" applyNumberFormat="1" applyFont="1" applyFill="1" applyBorder="1" applyAlignment="1">
      <alignment horizontal="left" vertical="center"/>
    </xf>
    <xf numFmtId="49" fontId="14" fillId="7" borderId="7" xfId="0" applyNumberFormat="1" applyFont="1" applyFill="1" applyBorder="1" applyAlignment="1">
      <alignment horizontal="left" vertical="center"/>
    </xf>
    <xf numFmtId="49" fontId="14" fillId="7" borderId="7" xfId="0" quotePrefix="1" applyNumberFormat="1" applyFont="1" applyFill="1" applyBorder="1" applyAlignment="1">
      <alignment horizontal="left" vertical="center"/>
    </xf>
    <xf numFmtId="49" fontId="14" fillId="7" borderId="7" xfId="0" applyNumberFormat="1" applyFont="1" applyFill="1" applyBorder="1" applyAlignment="1" applyProtection="1">
      <alignment horizontal="left" vertical="center"/>
      <protection locked="0"/>
    </xf>
    <xf numFmtId="49" fontId="14" fillId="0" borderId="7" xfId="0" applyNumberFormat="1" applyFont="1" applyBorder="1" applyAlignment="1" applyProtection="1">
      <alignment horizontal="left" vertical="center"/>
      <protection locked="0"/>
    </xf>
    <xf numFmtId="49" fontId="2" fillId="7" borderId="7" xfId="0" quotePrefix="1" applyNumberFormat="1" applyFont="1" applyFill="1" applyBorder="1" applyAlignment="1">
      <alignment horizontal="left" vertical="center"/>
    </xf>
    <xf numFmtId="0" fontId="14" fillId="0" borderId="2" xfId="0" applyFont="1" applyBorder="1" applyAlignment="1">
      <alignment horizontal="left"/>
    </xf>
    <xf numFmtId="0" fontId="14" fillId="0" borderId="3" xfId="0" applyFont="1" applyBorder="1" applyAlignment="1">
      <alignment horizontal="left"/>
    </xf>
    <xf numFmtId="15" fontId="14" fillId="0" borderId="2" xfId="0" applyNumberFormat="1" applyFont="1" applyBorder="1" applyAlignment="1">
      <alignment horizontal="left"/>
    </xf>
    <xf numFmtId="0" fontId="39" fillId="0" borderId="2" xfId="0" applyFont="1" applyBorder="1" applyAlignment="1">
      <alignment horizontal="left"/>
    </xf>
    <xf numFmtId="0" fontId="39" fillId="0" borderId="11" xfId="0" applyFont="1" applyBorder="1" applyAlignment="1">
      <alignment horizontal="left"/>
    </xf>
    <xf numFmtId="0" fontId="39" fillId="0" borderId="3" xfId="0" applyFont="1" applyBorder="1" applyAlignment="1">
      <alignment horizontal="left"/>
    </xf>
    <xf numFmtId="0" fontId="0" fillId="0" borderId="0" xfId="0" applyAlignment="1">
      <alignment horizontal="left" vertical="top" wrapText="1"/>
    </xf>
    <xf numFmtId="0" fontId="23" fillId="0" borderId="0" xfId="0" applyFont="1" applyAlignment="1">
      <alignment horizontal="left" vertical="top" wrapText="1"/>
    </xf>
    <xf numFmtId="0" fontId="32" fillId="4" borderId="7" xfId="0" applyFont="1" applyFill="1" applyBorder="1" applyAlignment="1">
      <alignment horizontal="center" vertical="top"/>
    </xf>
    <xf numFmtId="164" fontId="32" fillId="4" borderId="7" xfId="0" applyNumberFormat="1" applyFont="1" applyFill="1" applyBorder="1" applyAlignment="1">
      <alignment horizontal="right" vertical="top"/>
    </xf>
    <xf numFmtId="0" fontId="32" fillId="4" borderId="7" xfId="0" applyFont="1" applyFill="1" applyBorder="1" applyAlignment="1">
      <alignment horizontal="right" vertical="top"/>
    </xf>
    <xf numFmtId="0" fontId="32" fillId="7" borderId="7" xfId="0" applyFont="1" applyFill="1" applyBorder="1" applyAlignment="1">
      <alignment horizontal="center" vertical="top"/>
    </xf>
    <xf numFmtId="164" fontId="17" fillId="7" borderId="7" xfId="0" applyNumberFormat="1" applyFont="1" applyFill="1" applyBorder="1" applyAlignment="1">
      <alignment horizontal="center" vertical="top"/>
    </xf>
    <xf numFmtId="0" fontId="17" fillId="7" borderId="7" xfId="0" applyFont="1" applyFill="1" applyBorder="1" applyAlignment="1">
      <alignment horizontal="center" vertical="top"/>
    </xf>
    <xf numFmtId="164" fontId="32" fillId="7" borderId="7" xfId="0" applyNumberFormat="1" applyFont="1" applyFill="1" applyBorder="1" applyAlignment="1">
      <alignment horizontal="center" vertical="top"/>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microsoft.com/office/2022/10/relationships/richValueRel" Target="richData/richValueRel.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microsoft.com/office/2017/06/relationships/rdRichValueTypes" Target="richData/rdRichValueTypes.xml"/><Relationship Id="rId2" Type="http://schemas.openxmlformats.org/officeDocument/2006/relationships/worksheet" Target="worksheets/sheet2.xml"/><Relationship Id="rId16" Type="http://schemas.microsoft.com/office/2017/06/relationships/rdRichValueStructure" Target="richData/rdrichvaluestructure.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microsoft.com/office/2017/06/relationships/rdRichValue" Target="richData/rdrichvalue.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eologixConsultingEn/Documents/Geologix%20Files/SynologyDrive/Quotes%20and%20Tenders/SS/Auckland%20Light%20Rail/Copy%20of%20ALR-PRC-GEO-BOQ-0003-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ion"/>
      <sheetName val="Instructions"/>
      <sheetName val="1 Summary"/>
      <sheetName val="2 Preliminaries"/>
      <sheetName val="3 Drilling"/>
      <sheetName val="4 Sampling"/>
      <sheetName val="5 Downhole"/>
      <sheetName val="6 Insitu"/>
      <sheetName val="7 Install"/>
    </sheetNames>
    <sheetDataSet>
      <sheetData sheetId="0"/>
      <sheetData sheetId="1"/>
      <sheetData sheetId="2"/>
      <sheetData sheetId="3"/>
      <sheetData sheetId="4"/>
      <sheetData sheetId="5"/>
      <sheetData sheetId="6"/>
      <sheetData sheetId="7"/>
      <sheetData sheetId="8"/>
    </sheetDataSet>
  </externalBook>
</externalLink>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4">
  <rv s="0">
    <v>0</v>
    <v>5</v>
  </rv>
  <rv s="0">
    <v>1</v>
    <v>5</v>
  </rv>
  <rv s="0">
    <v>2</v>
    <v>5</v>
  </rv>
  <rv s="0">
    <v>3</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el r:id="rId4"/>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zoomScaleNormal="100" workbookViewId="0">
      <selection activeCell="D37" sqref="D37"/>
    </sheetView>
  </sheetViews>
  <sheetFormatPr defaultRowHeight="15" x14ac:dyDescent="0.25"/>
  <cols>
    <col min="1" max="1" width="7.85546875" bestFit="1" customWidth="1"/>
    <col min="2" max="2" width="13.85546875" customWidth="1"/>
    <col min="3" max="3" width="10.140625" bestFit="1" customWidth="1"/>
    <col min="4" max="4" width="18.28515625" customWidth="1"/>
    <col min="5" max="5" width="10" bestFit="1" customWidth="1"/>
    <col min="6" max="6" width="9.28515625" bestFit="1" customWidth="1"/>
    <col min="7" max="7" width="10" bestFit="1" customWidth="1"/>
  </cols>
  <sheetData>
    <row r="1" spans="1:8" ht="27.75" customHeight="1" x14ac:dyDescent="0.25">
      <c r="A1" s="29"/>
      <c r="B1" s="30"/>
      <c r="C1" s="30"/>
      <c r="D1" s="30"/>
      <c r="E1" s="30"/>
      <c r="F1" s="30"/>
      <c r="G1" s="29"/>
      <c r="H1" s="29"/>
    </row>
    <row r="2" spans="1:8" ht="41.25" customHeight="1" x14ac:dyDescent="0.35">
      <c r="A2" s="26"/>
      <c r="B2" s="31" t="s">
        <v>12</v>
      </c>
      <c r="C2" s="27"/>
      <c r="D2" s="26"/>
      <c r="E2" s="26"/>
      <c r="F2" s="28"/>
      <c r="G2" s="26"/>
      <c r="H2" s="26"/>
    </row>
    <row r="3" spans="1:8" x14ac:dyDescent="0.25">
      <c r="A3" s="3"/>
      <c r="B3" s="3"/>
      <c r="C3" s="2"/>
      <c r="D3" s="3"/>
      <c r="E3" s="3"/>
      <c r="F3" s="3"/>
      <c r="G3" s="3"/>
      <c r="H3" s="1"/>
    </row>
    <row r="4" spans="1:8" ht="20.25" x14ac:dyDescent="0.3">
      <c r="A4" s="1"/>
      <c r="B4" s="16" t="s">
        <v>0</v>
      </c>
      <c r="C4" s="2"/>
      <c r="D4" s="1"/>
      <c r="E4" s="1"/>
      <c r="F4" s="5"/>
      <c r="G4" s="1"/>
      <c r="H4" s="1"/>
    </row>
    <row r="5" spans="1:8" ht="20.25" x14ac:dyDescent="0.3">
      <c r="A5" s="1"/>
      <c r="B5" s="4"/>
      <c r="C5" s="2"/>
      <c r="D5" s="1"/>
      <c r="E5" s="1"/>
      <c r="F5" s="5"/>
      <c r="G5" s="1"/>
      <c r="H5" s="1"/>
    </row>
    <row r="6" spans="1:8" x14ac:dyDescent="0.25">
      <c r="A6" s="3"/>
      <c r="B6" s="3"/>
      <c r="C6" s="2"/>
      <c r="D6" s="3"/>
      <c r="E6" s="3"/>
      <c r="F6" s="3"/>
      <c r="G6" s="3"/>
      <c r="H6" s="1"/>
    </row>
    <row r="7" spans="1:8" ht="20.25" x14ac:dyDescent="0.3">
      <c r="A7" s="6"/>
      <c r="B7" s="17" t="s">
        <v>1</v>
      </c>
      <c r="C7" s="138" t="s">
        <v>13</v>
      </c>
      <c r="D7" s="139"/>
      <c r="E7" s="7"/>
      <c r="F7" s="7"/>
      <c r="G7" s="7"/>
      <c r="H7" s="1"/>
    </row>
    <row r="8" spans="1:8" x14ac:dyDescent="0.25">
      <c r="A8" s="3"/>
      <c r="B8" s="17" t="s">
        <v>2</v>
      </c>
      <c r="C8" s="138">
        <v>1</v>
      </c>
      <c r="D8" s="139"/>
      <c r="E8" s="8"/>
      <c r="F8" s="8"/>
      <c r="G8" s="8"/>
      <c r="H8" s="1"/>
    </row>
    <row r="9" spans="1:8" ht="18" x14ac:dyDescent="0.25">
      <c r="A9" s="9"/>
      <c r="B9" s="17" t="s">
        <v>3</v>
      </c>
      <c r="C9" s="140">
        <v>45587</v>
      </c>
      <c r="D9" s="139"/>
      <c r="E9" s="8"/>
      <c r="F9" s="8"/>
      <c r="G9" s="8"/>
      <c r="H9" s="1"/>
    </row>
    <row r="10" spans="1:8" x14ac:dyDescent="0.25">
      <c r="A10" s="8"/>
      <c r="B10" s="7" t="s">
        <v>4</v>
      </c>
      <c r="C10" s="2"/>
      <c r="D10" s="8"/>
      <c r="E10" s="8"/>
      <c r="F10" s="8"/>
      <c r="G10" s="8"/>
      <c r="H10" s="1"/>
    </row>
    <row r="11" spans="1:8" ht="23.25" x14ac:dyDescent="0.35">
      <c r="A11" s="10"/>
      <c r="B11" s="115" t="s">
        <v>148</v>
      </c>
      <c r="C11" s="141" t="s">
        <v>149</v>
      </c>
      <c r="D11" s="142"/>
      <c r="E11" s="142"/>
      <c r="F11" s="142"/>
      <c r="G11" s="143"/>
      <c r="H11" s="1"/>
    </row>
    <row r="12" spans="1:8" ht="23.25" x14ac:dyDescent="0.35">
      <c r="A12" s="11"/>
      <c r="B12" s="11"/>
      <c r="C12" s="11"/>
      <c r="D12" s="11"/>
      <c r="E12" s="11"/>
      <c r="F12" s="11"/>
      <c r="G12" s="11"/>
      <c r="H12" s="1"/>
    </row>
    <row r="13" spans="1:8" ht="15.75" x14ac:dyDescent="0.25">
      <c r="A13" s="12"/>
      <c r="B13" s="12"/>
      <c r="C13" s="12"/>
      <c r="D13" s="12"/>
      <c r="E13" s="12"/>
      <c r="F13" s="12"/>
      <c r="G13" s="13"/>
      <c r="H13" s="1"/>
    </row>
    <row r="14" spans="1:8" ht="15.75" x14ac:dyDescent="0.25">
      <c r="A14" s="12"/>
      <c r="B14" s="18" t="s">
        <v>5</v>
      </c>
      <c r="C14" s="15"/>
      <c r="D14" s="14"/>
      <c r="E14" s="14"/>
      <c r="F14" s="12"/>
      <c r="G14" s="12"/>
      <c r="H14" s="1"/>
    </row>
    <row r="15" spans="1:8" ht="15.75" thickBot="1" x14ac:dyDescent="0.3">
      <c r="B15" s="19" t="s">
        <v>6</v>
      </c>
      <c r="C15" s="20" t="s">
        <v>7</v>
      </c>
      <c r="D15" s="20" t="s">
        <v>8</v>
      </c>
      <c r="E15" s="20" t="s">
        <v>9</v>
      </c>
      <c r="F15" s="20" t="s">
        <v>10</v>
      </c>
      <c r="G15" s="20" t="s">
        <v>11</v>
      </c>
      <c r="H15" s="1"/>
    </row>
    <row r="16" spans="1:8" ht="24.75" customHeight="1" thickTop="1" thickBot="1" x14ac:dyDescent="0.3">
      <c r="B16" s="21">
        <v>1</v>
      </c>
      <c r="C16" s="22">
        <v>45294</v>
      </c>
      <c r="D16" s="21" t="s">
        <v>15</v>
      </c>
      <c r="E16" s="21" t="s">
        <v>14</v>
      </c>
      <c r="F16" s="21"/>
      <c r="G16" s="21" t="s">
        <v>14</v>
      </c>
      <c r="H16" s="1"/>
    </row>
    <row r="17" spans="2:8" ht="27" customHeight="1" thickBot="1" x14ac:dyDescent="0.3">
      <c r="B17" s="23"/>
      <c r="C17" s="23"/>
      <c r="D17" s="23"/>
      <c r="E17" s="23"/>
      <c r="F17" s="23"/>
      <c r="G17" s="23"/>
      <c r="H17" s="1"/>
    </row>
    <row r="18" spans="2:8" ht="16.5" thickTop="1" thickBot="1" x14ac:dyDescent="0.3">
      <c r="B18" s="24"/>
      <c r="C18" s="25"/>
      <c r="D18" s="24"/>
      <c r="E18" s="24"/>
      <c r="F18" s="24"/>
      <c r="G18" s="24"/>
      <c r="H18" s="1"/>
    </row>
    <row r="19" spans="2:8" ht="15.75" thickBot="1" x14ac:dyDescent="0.3">
      <c r="B19" s="23"/>
      <c r="C19" s="23"/>
      <c r="D19" s="23"/>
      <c r="E19" s="23"/>
      <c r="F19" s="23"/>
      <c r="G19" s="23"/>
      <c r="H19" s="1"/>
    </row>
    <row r="20" spans="2:8" ht="16.5" thickTop="1" thickBot="1" x14ac:dyDescent="0.3">
      <c r="B20" s="24"/>
      <c r="C20" s="25"/>
      <c r="D20" s="24"/>
      <c r="E20" s="24"/>
      <c r="F20" s="24"/>
      <c r="G20" s="24"/>
      <c r="H20" s="1"/>
    </row>
    <row r="21" spans="2:8" ht="15.75" thickBot="1" x14ac:dyDescent="0.3">
      <c r="B21" s="23"/>
      <c r="C21" s="23"/>
      <c r="D21" s="23"/>
      <c r="E21" s="23"/>
      <c r="F21" s="23"/>
      <c r="G21" s="23"/>
      <c r="H21" s="1"/>
    </row>
    <row r="22" spans="2:8" ht="16.5" thickTop="1" thickBot="1" x14ac:dyDescent="0.3">
      <c r="B22" s="24"/>
      <c r="C22" s="25"/>
      <c r="D22" s="24"/>
      <c r="E22" s="24"/>
      <c r="F22" s="24"/>
      <c r="G22" s="24"/>
      <c r="H22" s="1"/>
    </row>
    <row r="23" spans="2:8" ht="15.75" thickBot="1" x14ac:dyDescent="0.3">
      <c r="B23" s="23"/>
      <c r="C23" s="23"/>
      <c r="D23" s="23"/>
      <c r="E23" s="23"/>
      <c r="F23" s="23"/>
      <c r="G23" s="23"/>
      <c r="H23" s="1"/>
    </row>
    <row r="24" spans="2:8" x14ac:dyDescent="0.25">
      <c r="G24" s="1"/>
    </row>
  </sheetData>
  <mergeCells count="4">
    <mergeCell ref="C7:D7"/>
    <mergeCell ref="C8:D8"/>
    <mergeCell ref="C9:D9"/>
    <mergeCell ref="C11:G11"/>
  </mergeCells>
  <pageMargins left="0.23622047244094491" right="0.23622047244094491" top="0.74803149606299213" bottom="0.74803149606299213" header="0.31496062992125984" footer="0.31496062992125984"/>
  <pageSetup paperSize="9" fitToHeight="0" orientation="portrait" r:id="rId1"/>
  <headerFooter alignWithMargins="0">
    <oddFooter>&amp;L&amp;10Page &amp;P&amp;R&amp;10&amp;F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7"/>
  <sheetViews>
    <sheetView topLeftCell="A7" workbookViewId="0">
      <selection activeCell="K4" sqref="K4"/>
    </sheetView>
  </sheetViews>
  <sheetFormatPr defaultRowHeight="15" x14ac:dyDescent="0.25"/>
  <sheetData>
    <row r="1" spans="1:9" ht="23.25" x14ac:dyDescent="0.35">
      <c r="A1" s="31" t="s">
        <v>12</v>
      </c>
    </row>
    <row r="3" spans="1:9" ht="18.75" x14ac:dyDescent="0.3">
      <c r="A3" s="32" t="s">
        <v>16</v>
      </c>
    </row>
    <row r="4" spans="1:9" ht="270" customHeight="1" x14ac:dyDescent="0.25">
      <c r="A4" s="144" t="s">
        <v>159</v>
      </c>
      <c r="B4" s="144"/>
      <c r="C4" s="144"/>
      <c r="D4" s="144"/>
      <c r="E4" s="144"/>
      <c r="F4" s="144"/>
      <c r="G4" s="144"/>
      <c r="H4" s="144"/>
      <c r="I4" s="144"/>
    </row>
    <row r="5" spans="1:9" x14ac:dyDescent="0.25">
      <c r="A5" s="144"/>
      <c r="B5" s="144"/>
      <c r="C5" s="144"/>
      <c r="D5" s="144"/>
      <c r="E5" s="144"/>
      <c r="F5" s="144"/>
      <c r="G5" s="144"/>
      <c r="H5" s="144"/>
      <c r="I5" s="144"/>
    </row>
    <row r="6" spans="1:9" ht="15" customHeight="1" x14ac:dyDescent="0.25">
      <c r="A6" s="144"/>
      <c r="B6" s="144"/>
      <c r="C6" s="144"/>
      <c r="D6" s="144"/>
      <c r="E6" s="144"/>
      <c r="F6" s="144"/>
      <c r="G6" s="144"/>
      <c r="H6" s="144"/>
      <c r="I6" s="144"/>
    </row>
    <row r="7" spans="1:9" x14ac:dyDescent="0.25">
      <c r="A7" s="144"/>
      <c r="B7" s="144"/>
      <c r="C7" s="144"/>
      <c r="D7" s="144"/>
      <c r="E7" s="144"/>
      <c r="F7" s="144"/>
      <c r="G7" s="144"/>
      <c r="H7" s="144"/>
      <c r="I7" s="144"/>
    </row>
    <row r="8" spans="1:9" x14ac:dyDescent="0.25">
      <c r="A8" s="144"/>
      <c r="B8" s="144"/>
      <c r="C8" s="144"/>
      <c r="D8" s="144"/>
      <c r="E8" s="144"/>
      <c r="F8" s="144"/>
      <c r="G8" s="144"/>
      <c r="H8" s="144"/>
      <c r="I8" s="144"/>
    </row>
    <row r="9" spans="1:9" x14ac:dyDescent="0.25">
      <c r="A9" s="144"/>
      <c r="B9" s="144"/>
      <c r="C9" s="144"/>
      <c r="D9" s="144"/>
      <c r="E9" s="144"/>
      <c r="F9" s="144"/>
      <c r="G9" s="144"/>
      <c r="H9" s="144"/>
      <c r="I9" s="144"/>
    </row>
    <row r="10" spans="1:9" x14ac:dyDescent="0.25">
      <c r="A10" s="144"/>
      <c r="B10" s="144"/>
      <c r="C10" s="144"/>
      <c r="D10" s="144"/>
      <c r="E10" s="144"/>
      <c r="F10" s="144"/>
      <c r="G10" s="144"/>
      <c r="H10" s="144"/>
      <c r="I10" s="144"/>
    </row>
    <row r="11" spans="1:9" x14ac:dyDescent="0.25">
      <c r="A11" s="144"/>
      <c r="B11" s="144"/>
      <c r="C11" s="144"/>
      <c r="D11" s="144"/>
      <c r="E11" s="144"/>
      <c r="F11" s="144"/>
      <c r="G11" s="144"/>
      <c r="H11" s="144"/>
      <c r="I11" s="144"/>
    </row>
    <row r="12" spans="1:9" x14ac:dyDescent="0.25">
      <c r="A12" s="144"/>
      <c r="B12" s="144"/>
      <c r="C12" s="144"/>
      <c r="D12" s="144"/>
      <c r="E12" s="144"/>
      <c r="F12" s="144"/>
      <c r="G12" s="144"/>
      <c r="H12" s="144"/>
      <c r="I12" s="144"/>
    </row>
    <row r="13" spans="1:9" x14ac:dyDescent="0.25">
      <c r="A13" s="144"/>
      <c r="B13" s="144"/>
      <c r="C13" s="144"/>
      <c r="D13" s="144"/>
      <c r="E13" s="144"/>
      <c r="F13" s="144"/>
      <c r="G13" s="144"/>
      <c r="H13" s="144"/>
      <c r="I13" s="144"/>
    </row>
    <row r="14" spans="1:9" x14ac:dyDescent="0.25">
      <c r="A14" s="144"/>
      <c r="B14" s="144"/>
      <c r="C14" s="144"/>
      <c r="D14" s="144"/>
      <c r="E14" s="144"/>
      <c r="F14" s="144"/>
      <c r="G14" s="144"/>
      <c r="H14" s="144"/>
      <c r="I14" s="144"/>
    </row>
    <row r="15" spans="1:9" x14ac:dyDescent="0.25">
      <c r="A15" s="144"/>
      <c r="B15" s="144"/>
      <c r="C15" s="144"/>
      <c r="D15" s="144"/>
      <c r="E15" s="144"/>
      <c r="F15" s="144"/>
      <c r="G15" s="144"/>
      <c r="H15" s="144"/>
      <c r="I15" s="144"/>
    </row>
    <row r="16" spans="1:9" x14ac:dyDescent="0.25">
      <c r="A16" s="144"/>
      <c r="B16" s="144"/>
      <c r="C16" s="144"/>
      <c r="D16" s="144"/>
      <c r="E16" s="144"/>
      <c r="F16" s="144"/>
      <c r="G16" s="144"/>
      <c r="H16" s="144"/>
      <c r="I16" s="144"/>
    </row>
    <row r="17" spans="1:9" x14ac:dyDescent="0.25">
      <c r="A17" s="144"/>
      <c r="B17" s="144"/>
      <c r="C17" s="144"/>
      <c r="D17" s="144"/>
      <c r="E17" s="144"/>
      <c r="F17" s="144"/>
      <c r="G17" s="144"/>
      <c r="H17" s="144"/>
      <c r="I17" s="144"/>
    </row>
    <row r="18" spans="1:9" x14ac:dyDescent="0.25">
      <c r="A18" s="144"/>
      <c r="B18" s="144"/>
      <c r="C18" s="144"/>
      <c r="D18" s="144"/>
      <c r="E18" s="144"/>
      <c r="F18" s="144"/>
      <c r="G18" s="144"/>
      <c r="H18" s="144"/>
      <c r="I18" s="144"/>
    </row>
    <row r="19" spans="1:9" x14ac:dyDescent="0.25">
      <c r="A19" s="144"/>
      <c r="B19" s="144"/>
      <c r="C19" s="144"/>
      <c r="D19" s="144"/>
      <c r="E19" s="144"/>
      <c r="F19" s="144"/>
      <c r="G19" s="144"/>
      <c r="H19" s="144"/>
      <c r="I19" s="144"/>
    </row>
    <row r="20" spans="1:9" x14ac:dyDescent="0.25">
      <c r="A20" s="144"/>
      <c r="B20" s="144"/>
      <c r="C20" s="144"/>
      <c r="D20" s="144"/>
      <c r="E20" s="144"/>
      <c r="F20" s="144"/>
      <c r="G20" s="144"/>
      <c r="H20" s="144"/>
      <c r="I20" s="144"/>
    </row>
    <row r="21" spans="1:9" x14ac:dyDescent="0.25">
      <c r="A21" s="144"/>
      <c r="B21" s="144"/>
      <c r="C21" s="144"/>
      <c r="D21" s="144"/>
      <c r="E21" s="144"/>
      <c r="F21" s="144"/>
      <c r="G21" s="144"/>
      <c r="H21" s="144"/>
      <c r="I21" s="144"/>
    </row>
    <row r="22" spans="1:9" x14ac:dyDescent="0.25">
      <c r="A22" s="144"/>
      <c r="B22" s="144"/>
      <c r="C22" s="144"/>
      <c r="D22" s="144"/>
      <c r="E22" s="144"/>
      <c r="F22" s="144"/>
      <c r="G22" s="144"/>
      <c r="H22" s="144"/>
      <c r="I22" s="144"/>
    </row>
    <row r="23" spans="1:9" x14ac:dyDescent="0.25">
      <c r="A23" s="144"/>
      <c r="B23" s="144"/>
      <c r="C23" s="144"/>
      <c r="D23" s="144"/>
      <c r="E23" s="144"/>
      <c r="F23" s="144"/>
      <c r="G23" s="144"/>
      <c r="H23" s="144"/>
      <c r="I23" s="144"/>
    </row>
    <row r="24" spans="1:9" x14ac:dyDescent="0.25">
      <c r="A24" s="144"/>
      <c r="B24" s="144"/>
      <c r="C24" s="144"/>
      <c r="D24" s="144"/>
      <c r="E24" s="144"/>
      <c r="F24" s="144"/>
      <c r="G24" s="144"/>
      <c r="H24" s="144"/>
      <c r="I24" s="144"/>
    </row>
    <row r="25" spans="1:9" x14ac:dyDescent="0.25">
      <c r="A25" s="144"/>
      <c r="B25" s="144"/>
      <c r="C25" s="144"/>
      <c r="D25" s="144"/>
      <c r="E25" s="144"/>
      <c r="F25" s="144"/>
      <c r="G25" s="144"/>
      <c r="H25" s="144"/>
      <c r="I25" s="144"/>
    </row>
    <row r="26" spans="1:9" x14ac:dyDescent="0.25">
      <c r="A26" s="144"/>
      <c r="B26" s="144"/>
      <c r="C26" s="144"/>
      <c r="D26" s="144"/>
      <c r="E26" s="144"/>
      <c r="F26" s="144"/>
      <c r="G26" s="144"/>
      <c r="H26" s="144"/>
      <c r="I26" s="144"/>
    </row>
    <row r="27" spans="1:9" x14ac:dyDescent="0.25">
      <c r="A27" s="144"/>
      <c r="B27" s="144"/>
      <c r="C27" s="144"/>
      <c r="D27" s="144"/>
      <c r="E27" s="144"/>
      <c r="F27" s="144"/>
      <c r="G27" s="144"/>
      <c r="H27" s="144"/>
      <c r="I27" s="144"/>
    </row>
    <row r="28" spans="1:9" x14ac:dyDescent="0.25">
      <c r="A28" s="144"/>
      <c r="B28" s="144"/>
      <c r="C28" s="144"/>
      <c r="D28" s="144"/>
      <c r="E28" s="144"/>
      <c r="F28" s="144"/>
      <c r="G28" s="144"/>
      <c r="H28" s="144"/>
      <c r="I28" s="144"/>
    </row>
    <row r="29" spans="1:9" x14ac:dyDescent="0.25">
      <c r="A29" s="144"/>
      <c r="B29" s="144"/>
      <c r="C29" s="144"/>
      <c r="D29" s="144"/>
      <c r="E29" s="144"/>
      <c r="F29" s="144"/>
      <c r="G29" s="144"/>
      <c r="H29" s="144"/>
      <c r="I29" s="144"/>
    </row>
    <row r="30" spans="1:9" x14ac:dyDescent="0.25">
      <c r="A30" s="144"/>
      <c r="B30" s="144"/>
      <c r="C30" s="144"/>
      <c r="D30" s="144"/>
      <c r="E30" s="144"/>
      <c r="F30" s="144"/>
      <c r="G30" s="144"/>
      <c r="H30" s="144"/>
      <c r="I30" s="144"/>
    </row>
    <row r="31" spans="1:9" x14ac:dyDescent="0.25">
      <c r="A31" s="144"/>
      <c r="B31" s="144"/>
      <c r="C31" s="144"/>
      <c r="D31" s="144"/>
      <c r="E31" s="144"/>
      <c r="F31" s="144"/>
      <c r="G31" s="144"/>
      <c r="H31" s="144"/>
      <c r="I31" s="144"/>
    </row>
    <row r="32" spans="1:9" x14ac:dyDescent="0.25">
      <c r="A32" s="144"/>
      <c r="B32" s="144"/>
      <c r="C32" s="144"/>
      <c r="D32" s="144"/>
      <c r="E32" s="144"/>
      <c r="F32" s="144"/>
      <c r="G32" s="144"/>
      <c r="H32" s="144"/>
      <c r="I32" s="144"/>
    </row>
    <row r="33" spans="1:9" ht="3.75" customHeight="1" x14ac:dyDescent="0.25">
      <c r="A33" s="144"/>
      <c r="B33" s="144"/>
      <c r="C33" s="144"/>
      <c r="D33" s="144"/>
      <c r="E33" s="144"/>
      <c r="F33" s="144"/>
      <c r="G33" s="144"/>
      <c r="H33" s="144"/>
      <c r="I33" s="144"/>
    </row>
    <row r="34" spans="1:9" hidden="1" x14ac:dyDescent="0.25">
      <c r="A34" s="144"/>
      <c r="B34" s="144"/>
      <c r="C34" s="144"/>
      <c r="D34" s="144"/>
      <c r="E34" s="144"/>
      <c r="F34" s="144"/>
      <c r="G34" s="144"/>
      <c r="H34" s="144"/>
      <c r="I34" s="144"/>
    </row>
    <row r="35" spans="1:9" hidden="1" x14ac:dyDescent="0.25">
      <c r="A35" s="144"/>
      <c r="B35" s="144"/>
      <c r="C35" s="144"/>
      <c r="D35" s="144"/>
      <c r="E35" s="144"/>
      <c r="F35" s="144"/>
      <c r="G35" s="144"/>
      <c r="H35" s="144"/>
      <c r="I35" s="144"/>
    </row>
    <row r="36" spans="1:9" hidden="1" x14ac:dyDescent="0.25">
      <c r="A36" s="144"/>
      <c r="B36" s="144"/>
      <c r="C36" s="144"/>
      <c r="D36" s="144"/>
      <c r="E36" s="144"/>
      <c r="F36" s="144"/>
      <c r="G36" s="144"/>
      <c r="H36" s="144"/>
      <c r="I36" s="144"/>
    </row>
    <row r="37" spans="1:9" hidden="1" x14ac:dyDescent="0.25">
      <c r="A37" s="144"/>
      <c r="B37" s="144"/>
      <c r="C37" s="144"/>
      <c r="D37" s="144"/>
      <c r="E37" s="144"/>
      <c r="F37" s="144"/>
      <c r="G37" s="144"/>
      <c r="H37" s="144"/>
      <c r="I37" s="144"/>
    </row>
    <row r="38" spans="1:9" ht="15" customHeight="1" x14ac:dyDescent="0.25">
      <c r="A38" s="145" t="s">
        <v>150</v>
      </c>
      <c r="B38" s="145"/>
      <c r="C38" s="145"/>
      <c r="D38" s="145"/>
      <c r="E38" s="145"/>
      <c r="F38" s="145"/>
      <c r="G38" s="145"/>
      <c r="H38" s="145"/>
      <c r="I38" s="145"/>
    </row>
    <row r="39" spans="1:9" x14ac:dyDescent="0.25">
      <c r="A39" s="145"/>
      <c r="B39" s="145"/>
      <c r="C39" s="145"/>
      <c r="D39" s="145"/>
      <c r="E39" s="145"/>
      <c r="F39" s="145"/>
      <c r="G39" s="145"/>
      <c r="H39" s="145"/>
      <c r="I39" s="145"/>
    </row>
    <row r="40" spans="1:9" x14ac:dyDescent="0.25">
      <c r="A40" s="145"/>
      <c r="B40" s="145"/>
      <c r="C40" s="145"/>
      <c r="D40" s="145"/>
      <c r="E40" s="145"/>
      <c r="F40" s="145"/>
      <c r="G40" s="145"/>
      <c r="H40" s="145"/>
      <c r="I40" s="145"/>
    </row>
    <row r="41" spans="1:9" x14ac:dyDescent="0.25">
      <c r="A41" s="145"/>
      <c r="B41" s="145"/>
      <c r="C41" s="145"/>
      <c r="D41" s="145"/>
      <c r="E41" s="145"/>
      <c r="F41" s="145"/>
      <c r="G41" s="145"/>
      <c r="H41" s="145"/>
      <c r="I41" s="145"/>
    </row>
    <row r="42" spans="1:9" x14ac:dyDescent="0.25">
      <c r="A42" s="145"/>
      <c r="B42" s="145"/>
      <c r="C42" s="145"/>
      <c r="D42" s="145"/>
      <c r="E42" s="145"/>
      <c r="F42" s="145"/>
      <c r="G42" s="145"/>
      <c r="H42" s="145"/>
      <c r="I42" s="145"/>
    </row>
    <row r="43" spans="1:9" x14ac:dyDescent="0.25">
      <c r="A43" s="145"/>
      <c r="B43" s="145"/>
      <c r="C43" s="145"/>
      <c r="D43" s="145"/>
      <c r="E43" s="145"/>
      <c r="F43" s="145"/>
      <c r="G43" s="145"/>
      <c r="H43" s="145"/>
      <c r="I43" s="145"/>
    </row>
    <row r="44" spans="1:9" x14ac:dyDescent="0.25">
      <c r="A44" s="145"/>
      <c r="B44" s="145"/>
      <c r="C44" s="145"/>
      <c r="D44" s="145"/>
      <c r="E44" s="145"/>
      <c r="F44" s="145"/>
      <c r="G44" s="145"/>
      <c r="H44" s="145"/>
      <c r="I44" s="145"/>
    </row>
    <row r="45" spans="1:9" x14ac:dyDescent="0.25">
      <c r="A45" s="145"/>
      <c r="B45" s="145"/>
      <c r="C45" s="145"/>
      <c r="D45" s="145"/>
      <c r="E45" s="145"/>
      <c r="F45" s="145"/>
      <c r="G45" s="145"/>
      <c r="H45" s="145"/>
      <c r="I45" s="145"/>
    </row>
    <row r="46" spans="1:9" x14ac:dyDescent="0.25">
      <c r="A46" s="145"/>
      <c r="B46" s="145"/>
      <c r="C46" s="145"/>
      <c r="D46" s="145"/>
      <c r="E46" s="145"/>
      <c r="F46" s="145"/>
      <c r="G46" s="145"/>
      <c r="H46" s="145"/>
      <c r="I46" s="145"/>
    </row>
    <row r="47" spans="1:9" x14ac:dyDescent="0.25">
      <c r="A47" s="145"/>
      <c r="B47" s="145"/>
      <c r="C47" s="145"/>
      <c r="D47" s="145"/>
      <c r="E47" s="145"/>
      <c r="F47" s="145"/>
      <c r="G47" s="145"/>
      <c r="H47" s="145"/>
      <c r="I47" s="145"/>
    </row>
    <row r="48" spans="1:9" x14ac:dyDescent="0.25">
      <c r="A48" s="145"/>
      <c r="B48" s="145"/>
      <c r="C48" s="145"/>
      <c r="D48" s="145"/>
      <c r="E48" s="145"/>
      <c r="F48" s="145"/>
      <c r="G48" s="145"/>
      <c r="H48" s="145"/>
      <c r="I48" s="145"/>
    </row>
    <row r="49" spans="1:9" x14ac:dyDescent="0.25">
      <c r="A49" s="145"/>
      <c r="B49" s="145"/>
      <c r="C49" s="145"/>
      <c r="D49" s="145"/>
      <c r="E49" s="145"/>
      <c r="F49" s="145"/>
      <c r="G49" s="145"/>
      <c r="H49" s="145"/>
      <c r="I49" s="145"/>
    </row>
    <row r="50" spans="1:9" x14ac:dyDescent="0.25">
      <c r="A50" s="145"/>
      <c r="B50" s="145"/>
      <c r="C50" s="145"/>
      <c r="D50" s="145"/>
      <c r="E50" s="145"/>
      <c r="F50" s="145"/>
      <c r="G50" s="145"/>
      <c r="H50" s="145"/>
      <c r="I50" s="145"/>
    </row>
    <row r="51" spans="1:9" x14ac:dyDescent="0.25">
      <c r="A51" s="34"/>
      <c r="B51" s="34"/>
      <c r="C51" s="34"/>
      <c r="D51" s="34"/>
      <c r="E51" s="34"/>
      <c r="F51" s="34"/>
      <c r="G51" s="34"/>
      <c r="H51" s="34"/>
      <c r="I51" s="34"/>
    </row>
    <row r="52" spans="1:9" x14ac:dyDescent="0.25">
      <c r="A52" s="144" t="s">
        <v>17</v>
      </c>
      <c r="B52" s="144"/>
      <c r="C52" s="144"/>
      <c r="D52" s="144"/>
      <c r="E52" s="144"/>
      <c r="F52" s="144"/>
      <c r="G52" s="144"/>
      <c r="H52" s="144"/>
      <c r="I52" s="144"/>
    </row>
    <row r="53" spans="1:9" x14ac:dyDescent="0.25">
      <c r="A53" s="144"/>
      <c r="B53" s="144"/>
      <c r="C53" s="144"/>
      <c r="D53" s="144"/>
      <c r="E53" s="144"/>
      <c r="F53" s="144"/>
      <c r="G53" s="144"/>
      <c r="H53" s="144"/>
      <c r="I53" s="144"/>
    </row>
    <row r="54" spans="1:9" x14ac:dyDescent="0.25">
      <c r="A54" s="33">
        <v>1</v>
      </c>
      <c r="B54" s="144" t="s">
        <v>19</v>
      </c>
      <c r="C54" s="144"/>
      <c r="D54" s="144"/>
      <c r="E54" s="144"/>
      <c r="F54" s="144"/>
      <c r="G54" s="144"/>
      <c r="H54" s="144"/>
      <c r="I54" s="144"/>
    </row>
    <row r="55" spans="1:9" x14ac:dyDescent="0.25">
      <c r="A55" s="33">
        <v>2</v>
      </c>
      <c r="B55" s="144" t="s">
        <v>20</v>
      </c>
      <c r="C55" s="144"/>
      <c r="D55" s="144"/>
      <c r="E55" s="144"/>
      <c r="F55" s="144"/>
      <c r="G55" s="144"/>
      <c r="H55" s="144"/>
      <c r="I55" s="144"/>
    </row>
    <row r="56" spans="1:9" x14ac:dyDescent="0.25">
      <c r="A56" s="33">
        <v>3</v>
      </c>
      <c r="B56" s="144" t="s">
        <v>21</v>
      </c>
      <c r="C56" s="144"/>
      <c r="D56" s="144"/>
      <c r="E56" s="144"/>
      <c r="F56" s="144"/>
      <c r="G56" s="144"/>
      <c r="H56" s="144"/>
      <c r="I56" s="144"/>
    </row>
    <row r="57" spans="1:9" x14ac:dyDescent="0.25">
      <c r="A57" s="33">
        <v>4</v>
      </c>
      <c r="B57" s="144" t="s">
        <v>22</v>
      </c>
      <c r="C57" s="144"/>
      <c r="D57" s="144"/>
      <c r="E57" s="144"/>
      <c r="F57" s="144"/>
      <c r="G57" s="144"/>
      <c r="H57" s="144"/>
      <c r="I57" s="144"/>
    </row>
    <row r="58" spans="1:9" x14ac:dyDescent="0.25">
      <c r="A58" s="33">
        <v>5</v>
      </c>
      <c r="B58" s="144" t="s">
        <v>23</v>
      </c>
      <c r="C58" s="144"/>
      <c r="D58" s="144"/>
      <c r="E58" s="144"/>
      <c r="F58" s="144"/>
      <c r="G58" s="144"/>
      <c r="H58" s="144"/>
      <c r="I58" s="144"/>
    </row>
    <row r="59" spans="1:9" x14ac:dyDescent="0.25">
      <c r="A59" s="33"/>
      <c r="B59" s="33"/>
      <c r="C59" s="33"/>
      <c r="D59" s="33"/>
      <c r="E59" s="33"/>
      <c r="F59" s="33"/>
      <c r="G59" s="33"/>
      <c r="H59" s="33"/>
      <c r="I59" s="33"/>
    </row>
    <row r="60" spans="1:9" x14ac:dyDescent="0.25">
      <c r="A60" s="33"/>
      <c r="B60" s="33"/>
      <c r="C60" s="33"/>
      <c r="D60" s="33"/>
      <c r="E60" s="33"/>
      <c r="F60" s="33"/>
      <c r="G60" s="33"/>
      <c r="H60" s="33"/>
      <c r="I60" s="33"/>
    </row>
    <row r="61" spans="1:9" x14ac:dyDescent="0.25">
      <c r="A61" s="33"/>
      <c r="B61" s="33"/>
      <c r="C61" s="33"/>
      <c r="D61" s="33"/>
      <c r="E61" s="33"/>
      <c r="F61" s="33"/>
      <c r="G61" s="33"/>
      <c r="H61" s="33"/>
      <c r="I61" s="33"/>
    </row>
    <row r="62" spans="1:9" x14ac:dyDescent="0.25">
      <c r="A62" s="33"/>
      <c r="B62" s="33"/>
      <c r="C62" s="33"/>
      <c r="D62" s="33"/>
      <c r="E62" s="33"/>
      <c r="F62" s="33"/>
      <c r="G62" s="33"/>
      <c r="H62" s="33"/>
      <c r="I62" s="33"/>
    </row>
    <row r="63" spans="1:9" x14ac:dyDescent="0.25">
      <c r="A63" s="33"/>
      <c r="B63" s="33"/>
      <c r="C63" s="33"/>
      <c r="D63" s="33"/>
      <c r="E63" s="33"/>
      <c r="F63" s="33"/>
      <c r="G63" s="33"/>
      <c r="H63" s="33"/>
      <c r="I63" s="33"/>
    </row>
    <row r="64" spans="1:9" x14ac:dyDescent="0.25">
      <c r="A64" s="33"/>
      <c r="B64" s="33"/>
      <c r="C64" s="33"/>
      <c r="D64" s="33"/>
      <c r="E64" s="33"/>
      <c r="F64" s="33"/>
      <c r="G64" s="33"/>
      <c r="H64" s="33"/>
      <c r="I64" s="33"/>
    </row>
    <row r="65" spans="1:9" x14ac:dyDescent="0.25">
      <c r="A65" s="33"/>
      <c r="B65" s="33"/>
      <c r="C65" s="33"/>
      <c r="D65" s="33"/>
      <c r="E65" s="33"/>
      <c r="F65" s="33"/>
      <c r="G65" s="33"/>
      <c r="H65" s="33"/>
      <c r="I65" s="33"/>
    </row>
    <row r="66" spans="1:9" x14ac:dyDescent="0.25">
      <c r="A66" s="33"/>
      <c r="B66" s="33"/>
      <c r="C66" s="33"/>
      <c r="D66" s="33"/>
      <c r="E66" s="33"/>
      <c r="F66" s="33"/>
      <c r="G66" s="33"/>
      <c r="H66" s="33"/>
      <c r="I66" s="33"/>
    </row>
    <row r="67" spans="1:9" x14ac:dyDescent="0.25">
      <c r="A67" s="33"/>
      <c r="B67" s="33"/>
      <c r="C67" s="33"/>
      <c r="D67" s="33"/>
      <c r="E67" s="33"/>
      <c r="F67" s="33"/>
      <c r="G67" s="33"/>
      <c r="H67" s="33"/>
      <c r="I67" s="33"/>
    </row>
    <row r="68" spans="1:9" x14ac:dyDescent="0.25">
      <c r="A68" s="33"/>
      <c r="B68" s="33"/>
      <c r="C68" s="33"/>
      <c r="D68" s="33"/>
      <c r="E68" s="33"/>
      <c r="F68" s="33"/>
      <c r="G68" s="33"/>
      <c r="H68" s="33"/>
      <c r="I68" s="33"/>
    </row>
    <row r="69" spans="1:9" x14ac:dyDescent="0.25">
      <c r="A69" s="33"/>
      <c r="B69" s="33"/>
      <c r="C69" s="33"/>
      <c r="D69" s="33"/>
      <c r="E69" s="33"/>
      <c r="F69" s="33"/>
      <c r="G69" s="33"/>
      <c r="H69" s="33"/>
      <c r="I69" s="33"/>
    </row>
    <row r="70" spans="1:9" x14ac:dyDescent="0.25">
      <c r="A70" s="33"/>
      <c r="B70" s="33"/>
      <c r="C70" s="33"/>
      <c r="D70" s="33"/>
      <c r="E70" s="33"/>
      <c r="F70" s="33"/>
      <c r="G70" s="33"/>
      <c r="H70" s="33"/>
      <c r="I70" s="33"/>
    </row>
    <row r="71" spans="1:9" x14ac:dyDescent="0.25">
      <c r="A71" s="33"/>
      <c r="B71" s="33"/>
      <c r="C71" s="33"/>
      <c r="D71" s="33"/>
      <c r="E71" s="33"/>
      <c r="F71" s="33"/>
      <c r="G71" s="33"/>
      <c r="H71" s="33"/>
      <c r="I71" s="33"/>
    </row>
    <row r="72" spans="1:9" x14ac:dyDescent="0.25">
      <c r="A72" s="33"/>
      <c r="B72" s="33"/>
      <c r="C72" s="33"/>
      <c r="D72" s="33"/>
      <c r="E72" s="33"/>
      <c r="F72" s="33"/>
      <c r="G72" s="33"/>
      <c r="H72" s="33"/>
      <c r="I72" s="33"/>
    </row>
    <row r="73" spans="1:9" x14ac:dyDescent="0.25">
      <c r="A73" s="33"/>
      <c r="B73" s="33"/>
      <c r="C73" s="33"/>
      <c r="D73" s="33"/>
      <c r="E73" s="33"/>
      <c r="F73" s="33"/>
      <c r="G73" s="33"/>
      <c r="H73" s="33"/>
      <c r="I73" s="33"/>
    </row>
    <row r="74" spans="1:9" x14ac:dyDescent="0.25">
      <c r="A74" s="33"/>
      <c r="B74" s="33"/>
      <c r="C74" s="33"/>
      <c r="D74" s="33"/>
      <c r="E74" s="33"/>
      <c r="F74" s="33"/>
      <c r="G74" s="33"/>
      <c r="H74" s="33"/>
      <c r="I74" s="33"/>
    </row>
    <row r="75" spans="1:9" x14ac:dyDescent="0.25">
      <c r="A75" s="33"/>
      <c r="B75" s="33"/>
      <c r="C75" s="33"/>
      <c r="D75" s="33"/>
      <c r="E75" s="33"/>
      <c r="F75" s="33"/>
      <c r="G75" s="33"/>
      <c r="H75" s="33"/>
      <c r="I75" s="33"/>
    </row>
    <row r="76" spans="1:9" x14ac:dyDescent="0.25">
      <c r="A76" s="33"/>
      <c r="B76" s="33"/>
      <c r="C76" s="33"/>
      <c r="D76" s="33"/>
      <c r="E76" s="33"/>
      <c r="F76" s="33"/>
      <c r="G76" s="33"/>
      <c r="H76" s="33"/>
      <c r="I76" s="33"/>
    </row>
    <row r="77" spans="1:9" x14ac:dyDescent="0.25">
      <c r="A77" s="33"/>
      <c r="B77" s="33"/>
      <c r="C77" s="33"/>
      <c r="D77" s="33"/>
      <c r="E77" s="33"/>
      <c r="F77" s="33"/>
      <c r="G77" s="33"/>
      <c r="H77" s="33"/>
      <c r="I77" s="33"/>
    </row>
    <row r="78" spans="1:9" x14ac:dyDescent="0.25">
      <c r="A78" s="33"/>
      <c r="B78" s="33"/>
      <c r="C78" s="33"/>
      <c r="D78" s="33"/>
      <c r="E78" s="33"/>
      <c r="F78" s="33"/>
      <c r="G78" s="33"/>
      <c r="H78" s="33"/>
      <c r="I78" s="33"/>
    </row>
    <row r="79" spans="1:9" x14ac:dyDescent="0.25">
      <c r="A79" s="33"/>
      <c r="B79" s="33"/>
      <c r="C79" s="33"/>
      <c r="D79" s="33"/>
      <c r="E79" s="33"/>
      <c r="F79" s="33"/>
      <c r="G79" s="33"/>
      <c r="H79" s="33"/>
      <c r="I79" s="33"/>
    </row>
    <row r="80" spans="1:9" x14ac:dyDescent="0.25">
      <c r="A80" s="33"/>
      <c r="B80" s="33"/>
      <c r="C80" s="33"/>
      <c r="D80" s="33"/>
      <c r="E80" s="33"/>
      <c r="F80" s="33"/>
      <c r="G80" s="33"/>
      <c r="H80" s="33"/>
      <c r="I80" s="33"/>
    </row>
    <row r="81" spans="1:9" x14ac:dyDescent="0.25">
      <c r="A81" s="33"/>
      <c r="B81" s="33"/>
      <c r="C81" s="33"/>
      <c r="D81" s="33"/>
      <c r="E81" s="33"/>
      <c r="F81" s="33"/>
      <c r="G81" s="33"/>
      <c r="H81" s="33"/>
      <c r="I81" s="33"/>
    </row>
    <row r="82" spans="1:9" x14ac:dyDescent="0.25">
      <c r="A82" s="33"/>
      <c r="B82" s="33"/>
      <c r="C82" s="33"/>
      <c r="D82" s="33"/>
      <c r="E82" s="33"/>
      <c r="F82" s="33"/>
      <c r="G82" s="33"/>
      <c r="H82" s="33"/>
      <c r="I82" s="33"/>
    </row>
    <row r="83" spans="1:9" x14ac:dyDescent="0.25">
      <c r="A83" s="33"/>
      <c r="B83" s="33"/>
      <c r="C83" s="33"/>
      <c r="D83" s="33"/>
      <c r="E83" s="33"/>
      <c r="F83" s="33"/>
      <c r="G83" s="33"/>
      <c r="H83" s="33"/>
      <c r="I83" s="33"/>
    </row>
    <row r="84" spans="1:9" x14ac:dyDescent="0.25">
      <c r="A84" s="33"/>
      <c r="B84" s="33"/>
      <c r="C84" s="33"/>
      <c r="D84" s="33"/>
      <c r="E84" s="33"/>
      <c r="F84" s="33"/>
      <c r="G84" s="33"/>
      <c r="H84" s="33"/>
      <c r="I84" s="33"/>
    </row>
    <row r="85" spans="1:9" x14ac:dyDescent="0.25">
      <c r="A85" s="33"/>
      <c r="B85" s="33"/>
      <c r="C85" s="33"/>
      <c r="D85" s="33"/>
      <c r="E85" s="33"/>
      <c r="F85" s="33"/>
      <c r="G85" s="33"/>
      <c r="H85" s="33"/>
      <c r="I85" s="33"/>
    </row>
    <row r="86" spans="1:9" x14ac:dyDescent="0.25">
      <c r="A86" s="33"/>
      <c r="B86" s="33"/>
      <c r="C86" s="33"/>
      <c r="D86" s="33"/>
      <c r="E86" s="33"/>
      <c r="F86" s="33"/>
      <c r="G86" s="33"/>
      <c r="H86" s="33"/>
      <c r="I86" s="33"/>
    </row>
    <row r="87" spans="1:9" x14ac:dyDescent="0.25">
      <c r="A87" s="33"/>
      <c r="B87" s="33"/>
      <c r="C87" s="33"/>
      <c r="D87" s="33"/>
      <c r="E87" s="33"/>
      <c r="F87" s="33"/>
      <c r="G87" s="33"/>
      <c r="H87" s="33"/>
      <c r="I87" s="33"/>
    </row>
  </sheetData>
  <mergeCells count="8">
    <mergeCell ref="A4:I37"/>
    <mergeCell ref="B56:I56"/>
    <mergeCell ref="B57:I57"/>
    <mergeCell ref="B58:I58"/>
    <mergeCell ref="A38:I50"/>
    <mergeCell ref="A52:I53"/>
    <mergeCell ref="B54:I54"/>
    <mergeCell ref="B55:I55"/>
  </mergeCells>
  <pageMargins left="0.59" right="0.23622047244094491" top="0.74803149606299213" bottom="0.74803149606299213" header="0.31496062992125984" footer="0.31496062992125984"/>
  <pageSetup paperSize="9" fitToHeight="0" orientation="portrait" r:id="rId1"/>
  <headerFooter alignWithMargins="0">
    <oddFooter>&amp;L&amp;10Page &amp;P&amp;R&amp;10&amp;F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workbookViewId="0">
      <selection activeCell="C32" sqref="C32"/>
    </sheetView>
  </sheetViews>
  <sheetFormatPr defaultRowHeight="15" x14ac:dyDescent="0.25"/>
  <cols>
    <col min="2" max="2" width="41" customWidth="1"/>
    <col min="3" max="3" width="18" bestFit="1" customWidth="1"/>
    <col min="4" max="4" width="15.42578125" bestFit="1" customWidth="1"/>
  </cols>
  <sheetData>
    <row r="1" spans="1:4" ht="23.25" x14ac:dyDescent="0.35">
      <c r="A1" s="97" t="s">
        <v>146</v>
      </c>
      <c r="B1" s="98"/>
      <c r="C1" s="98"/>
      <c r="D1" s="99"/>
    </row>
    <row r="2" spans="1:4" x14ac:dyDescent="0.25">
      <c r="A2" s="146" t="s">
        <v>24</v>
      </c>
      <c r="B2" s="146"/>
      <c r="C2" s="147"/>
      <c r="D2" s="148"/>
    </row>
    <row r="3" spans="1:4" ht="25.5" x14ac:dyDescent="0.25">
      <c r="A3" s="43" t="s">
        <v>25</v>
      </c>
      <c r="B3" s="44" t="s">
        <v>8</v>
      </c>
      <c r="C3" s="45"/>
      <c r="D3" s="50" t="s">
        <v>34</v>
      </c>
    </row>
    <row r="4" spans="1:4" x14ac:dyDescent="0.25">
      <c r="A4" s="46" t="s">
        <v>26</v>
      </c>
      <c r="B4" s="46" t="s">
        <v>33</v>
      </c>
      <c r="C4" s="47"/>
      <c r="D4" s="48">
        <f>SUM('3. Preliminaries'!G4:G31)</f>
        <v>0</v>
      </c>
    </row>
    <row r="5" spans="1:4" x14ac:dyDescent="0.25">
      <c r="A5" s="46" t="s">
        <v>27</v>
      </c>
      <c r="B5" s="46" t="s">
        <v>84</v>
      </c>
      <c r="C5" s="47"/>
      <c r="D5" s="48">
        <f>SUM('4. Machine Boreholes'!G5:G31)</f>
        <v>0</v>
      </c>
    </row>
    <row r="6" spans="1:4" x14ac:dyDescent="0.25">
      <c r="A6" s="46" t="s">
        <v>28</v>
      </c>
      <c r="B6" s="46" t="s">
        <v>129</v>
      </c>
      <c r="C6" s="49"/>
      <c r="D6" s="48">
        <f>SUM('5. Hand Tool'!G5:G31)</f>
        <v>0</v>
      </c>
    </row>
    <row r="7" spans="1:4" x14ac:dyDescent="0.25">
      <c r="A7" s="46" t="s">
        <v>29</v>
      </c>
      <c r="B7" s="46" t="s">
        <v>130</v>
      </c>
      <c r="C7" s="47"/>
      <c r="D7" s="48">
        <f>SUM('6. In-situ'!G5:G32)</f>
        <v>0</v>
      </c>
    </row>
    <row r="8" spans="1:4" x14ac:dyDescent="0.25">
      <c r="A8" s="46" t="s">
        <v>30</v>
      </c>
      <c r="B8" s="46" t="s">
        <v>31</v>
      </c>
      <c r="C8" s="47"/>
      <c r="D8" s="48">
        <f>SUM('7. Install'!G5:G30)</f>
        <v>0</v>
      </c>
    </row>
    <row r="9" spans="1:4" x14ac:dyDescent="0.25">
      <c r="A9" s="37"/>
      <c r="B9" s="38"/>
      <c r="C9" s="39"/>
      <c r="D9" s="40"/>
    </row>
    <row r="10" spans="1:4" x14ac:dyDescent="0.25">
      <c r="A10" s="37"/>
      <c r="B10" s="38"/>
      <c r="C10" s="41" t="s">
        <v>32</v>
      </c>
      <c r="D10" s="42">
        <f>SUM(D4:D8)</f>
        <v>0</v>
      </c>
    </row>
  </sheetData>
  <mergeCells count="2">
    <mergeCell ref="A2:B2"/>
    <mergeCell ref="C2:D2"/>
  </mergeCells>
  <pageMargins left="0.23622047244094491" right="0.23622047244094491" top="0.74803149606299213" bottom="0.74803149606299213" header="0.31496062992125984" footer="0.31496062992125984"/>
  <pageSetup paperSize="9" fitToHeight="0" orientation="portrait" r:id="rId1"/>
  <headerFooter alignWithMargins="0">
    <oddFooter>&amp;L&amp;10Page &amp;P&amp;R&amp;10&amp;F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tabSelected="1" zoomScaleNormal="100" workbookViewId="0">
      <selection activeCell="B4" sqref="B4"/>
    </sheetView>
  </sheetViews>
  <sheetFormatPr defaultRowHeight="15" x14ac:dyDescent="0.25"/>
  <cols>
    <col min="1" max="1" width="5.7109375" customWidth="1"/>
    <col min="2" max="2" width="47.42578125" customWidth="1"/>
    <col min="3" max="3" width="12.42578125" style="127" bestFit="1" customWidth="1"/>
    <col min="4" max="4" width="8" style="127" bestFit="1" customWidth="1"/>
    <col min="5" max="5" width="14" style="127" bestFit="1" customWidth="1"/>
    <col min="6" max="6" width="9.140625" style="127"/>
    <col min="7" max="7" width="12.85546875" style="127" customWidth="1"/>
    <col min="8" max="11" width="9.140625" style="127"/>
  </cols>
  <sheetData>
    <row r="1" spans="1:11" ht="23.25" x14ac:dyDescent="0.35">
      <c r="A1" s="97" t="s">
        <v>54</v>
      </c>
      <c r="B1" s="98"/>
      <c r="C1" s="116"/>
      <c r="D1" s="116"/>
      <c r="E1" s="116"/>
      <c r="F1" s="116"/>
      <c r="G1" s="116"/>
      <c r="H1" s="116"/>
      <c r="I1" s="116"/>
      <c r="J1" s="116"/>
      <c r="K1" s="117"/>
    </row>
    <row r="2" spans="1:11" x14ac:dyDescent="0.25">
      <c r="A2" s="149" t="s">
        <v>35</v>
      </c>
      <c r="B2" s="149"/>
      <c r="C2" s="149"/>
      <c r="D2" s="149"/>
      <c r="E2" s="149"/>
      <c r="F2" s="150" t="str">
        <f>CONCATENATE("Sheet total: ",DOLLAR(SUM(G4:G390),0))</f>
        <v>Sheet total: $0</v>
      </c>
      <c r="G2" s="151"/>
      <c r="H2" s="51" t="s">
        <v>36</v>
      </c>
      <c r="I2" s="52"/>
      <c r="J2" s="52"/>
      <c r="K2" s="52"/>
    </row>
    <row r="3" spans="1:11" ht="39.950000000000003" customHeight="1" x14ac:dyDescent="0.25">
      <c r="A3" s="53" t="s">
        <v>35</v>
      </c>
      <c r="B3" s="54" t="s">
        <v>38</v>
      </c>
      <c r="C3" s="131" t="s">
        <v>160</v>
      </c>
      <c r="D3" s="118" t="s">
        <v>39</v>
      </c>
      <c r="E3" s="119" t="s">
        <v>40</v>
      </c>
      <c r="F3" s="118" t="s">
        <v>41</v>
      </c>
      <c r="G3" s="119" t="s">
        <v>42</v>
      </c>
      <c r="H3" s="57" t="s">
        <v>43</v>
      </c>
      <c r="I3" s="57" t="s">
        <v>56</v>
      </c>
      <c r="J3" s="57" t="s">
        <v>57</v>
      </c>
      <c r="K3" s="57" t="s">
        <v>58</v>
      </c>
    </row>
    <row r="4" spans="1:11" ht="38.25" x14ac:dyDescent="0.25">
      <c r="A4" s="35" t="s">
        <v>55</v>
      </c>
      <c r="B4" s="35" t="s">
        <v>161</v>
      </c>
      <c r="C4" s="120" t="s">
        <v>44</v>
      </c>
      <c r="D4" s="121" t="s">
        <v>45</v>
      </c>
      <c r="E4" s="122"/>
      <c r="F4" s="123">
        <v>1</v>
      </c>
      <c r="G4" s="124">
        <f t="shared" ref="G4:G31" si="0">E4*F4</f>
        <v>0</v>
      </c>
      <c r="H4" s="123">
        <v>1</v>
      </c>
      <c r="I4" s="123">
        <v>0</v>
      </c>
      <c r="J4" s="123">
        <v>0</v>
      </c>
      <c r="K4" s="123">
        <v>0</v>
      </c>
    </row>
    <row r="5" spans="1:11" ht="25.5" x14ac:dyDescent="0.25">
      <c r="A5" s="35">
        <v>3.1</v>
      </c>
      <c r="B5" s="35" t="s">
        <v>46</v>
      </c>
      <c r="C5" s="120" t="s">
        <v>44</v>
      </c>
      <c r="D5" s="121" t="s">
        <v>47</v>
      </c>
      <c r="E5" s="122"/>
      <c r="F5" s="123">
        <f t="shared" ref="F5:F27" si="1">SUM(H5:GM5)</f>
        <v>6</v>
      </c>
      <c r="G5" s="124">
        <f t="shared" si="0"/>
        <v>0</v>
      </c>
      <c r="H5" s="123"/>
      <c r="I5" s="123">
        <v>2</v>
      </c>
      <c r="J5" s="123">
        <v>2</v>
      </c>
      <c r="K5" s="123">
        <v>2</v>
      </c>
    </row>
    <row r="6" spans="1:11" s="61" customFormat="1" ht="25.5" hidden="1" x14ac:dyDescent="0.25">
      <c r="A6" s="35">
        <v>3.2</v>
      </c>
      <c r="B6" s="60" t="s">
        <v>48</v>
      </c>
      <c r="C6" s="120" t="s">
        <v>44</v>
      </c>
      <c r="D6" s="121"/>
      <c r="E6" s="122"/>
      <c r="F6" s="123">
        <f t="shared" si="1"/>
        <v>1</v>
      </c>
      <c r="G6" s="124">
        <f t="shared" si="0"/>
        <v>0</v>
      </c>
      <c r="H6" s="123">
        <v>1</v>
      </c>
      <c r="I6" s="123"/>
      <c r="J6" s="123"/>
      <c r="K6" s="123"/>
    </row>
    <row r="7" spans="1:11" x14ac:dyDescent="0.25">
      <c r="A7" s="35">
        <v>3.3</v>
      </c>
      <c r="B7" s="35" t="s">
        <v>49</v>
      </c>
      <c r="C7" s="120">
        <v>2.2999999999999998</v>
      </c>
      <c r="D7" s="121" t="s">
        <v>18</v>
      </c>
      <c r="E7" s="122"/>
      <c r="F7" s="123">
        <f t="shared" si="1"/>
        <v>3</v>
      </c>
      <c r="G7" s="124">
        <f t="shared" si="0"/>
        <v>0</v>
      </c>
      <c r="H7" s="123"/>
      <c r="I7" s="123">
        <v>1</v>
      </c>
      <c r="J7" s="123">
        <v>1</v>
      </c>
      <c r="K7" s="123">
        <v>1</v>
      </c>
    </row>
    <row r="8" spans="1:11" ht="38.25" x14ac:dyDescent="0.25">
      <c r="A8" s="35">
        <v>3.4</v>
      </c>
      <c r="B8" s="58" t="s">
        <v>62</v>
      </c>
      <c r="C8" s="120">
        <v>2.2000000000000002</v>
      </c>
      <c r="D8" s="121" t="s">
        <v>45</v>
      </c>
      <c r="E8" s="122"/>
      <c r="F8" s="123">
        <f t="shared" si="1"/>
        <v>1</v>
      </c>
      <c r="G8" s="124">
        <f t="shared" si="0"/>
        <v>0</v>
      </c>
      <c r="H8" s="123">
        <v>1</v>
      </c>
      <c r="I8" s="123"/>
      <c r="J8" s="123"/>
      <c r="K8" s="123"/>
    </row>
    <row r="9" spans="1:11" ht="25.5" x14ac:dyDescent="0.25">
      <c r="A9" s="35">
        <v>3.5</v>
      </c>
      <c r="B9" s="58" t="s">
        <v>63</v>
      </c>
      <c r="C9" s="120">
        <v>2.4</v>
      </c>
      <c r="D9" s="121" t="s">
        <v>18</v>
      </c>
      <c r="E9" s="122"/>
      <c r="F9" s="123">
        <f t="shared" si="1"/>
        <v>3</v>
      </c>
      <c r="G9" s="124">
        <f t="shared" si="0"/>
        <v>0</v>
      </c>
      <c r="H9" s="123"/>
      <c r="I9" s="123">
        <v>1</v>
      </c>
      <c r="J9" s="123">
        <v>1</v>
      </c>
      <c r="K9" s="123">
        <v>1</v>
      </c>
    </row>
    <row r="10" spans="1:11" x14ac:dyDescent="0.25">
      <c r="A10" s="35">
        <v>3.6</v>
      </c>
      <c r="B10" s="58" t="s">
        <v>50</v>
      </c>
      <c r="C10" s="120">
        <v>2.9</v>
      </c>
      <c r="D10" s="121" t="s">
        <v>18</v>
      </c>
      <c r="E10" s="122"/>
      <c r="F10" s="123">
        <f t="shared" si="1"/>
        <v>3</v>
      </c>
      <c r="G10" s="124">
        <f t="shared" si="0"/>
        <v>0</v>
      </c>
      <c r="H10" s="123"/>
      <c r="I10" s="123">
        <v>1</v>
      </c>
      <c r="J10" s="123">
        <v>1</v>
      </c>
      <c r="K10" s="123">
        <v>1</v>
      </c>
    </row>
    <row r="11" spans="1:11" ht="25.5" x14ac:dyDescent="0.25">
      <c r="A11" s="35">
        <v>3.7</v>
      </c>
      <c r="B11" s="35" t="s">
        <v>51</v>
      </c>
      <c r="C11" s="120" t="s">
        <v>44</v>
      </c>
      <c r="D11" s="121" t="s">
        <v>52</v>
      </c>
      <c r="E11" s="122"/>
      <c r="F11" s="123">
        <f t="shared" si="1"/>
        <v>1</v>
      </c>
      <c r="G11" s="124">
        <f t="shared" si="0"/>
        <v>0</v>
      </c>
      <c r="H11" s="123">
        <v>1</v>
      </c>
      <c r="I11" s="123"/>
      <c r="J11" s="123"/>
      <c r="K11" s="123"/>
    </row>
    <row r="12" spans="1:11" s="61" customFormat="1" ht="25.5" x14ac:dyDescent="0.25">
      <c r="A12" s="35">
        <v>3.8</v>
      </c>
      <c r="B12" s="35" t="s">
        <v>147</v>
      </c>
      <c r="C12" s="137">
        <v>2</v>
      </c>
      <c r="D12" s="121" t="s">
        <v>45</v>
      </c>
      <c r="E12" s="122"/>
      <c r="F12" s="123">
        <f t="shared" si="1"/>
        <v>1</v>
      </c>
      <c r="G12" s="124">
        <f t="shared" si="0"/>
        <v>0</v>
      </c>
      <c r="H12" s="123">
        <v>1</v>
      </c>
      <c r="I12" s="123"/>
      <c r="J12" s="123"/>
      <c r="K12" s="123"/>
    </row>
    <row r="13" spans="1:11" x14ac:dyDescent="0.25">
      <c r="A13" s="35">
        <v>3.9</v>
      </c>
      <c r="B13" s="35" t="s">
        <v>53</v>
      </c>
      <c r="C13" s="120" t="s">
        <v>151</v>
      </c>
      <c r="D13" s="121" t="s">
        <v>18</v>
      </c>
      <c r="E13" s="122"/>
      <c r="F13" s="123">
        <f t="shared" si="1"/>
        <v>3</v>
      </c>
      <c r="G13" s="124">
        <f t="shared" si="0"/>
        <v>0</v>
      </c>
      <c r="H13" s="123"/>
      <c r="I13" s="123">
        <v>1</v>
      </c>
      <c r="J13" s="123">
        <v>1</v>
      </c>
      <c r="K13" s="123">
        <v>1</v>
      </c>
    </row>
    <row r="14" spans="1:11" ht="27.75" customHeight="1" x14ac:dyDescent="0.25">
      <c r="A14" s="64">
        <v>3.1</v>
      </c>
      <c r="B14" s="35" t="s">
        <v>64</v>
      </c>
      <c r="C14" s="120">
        <v>2.15</v>
      </c>
      <c r="D14" s="121" t="s">
        <v>18</v>
      </c>
      <c r="E14" s="122"/>
      <c r="F14" s="123">
        <f t="shared" si="1"/>
        <v>3</v>
      </c>
      <c r="G14" s="124">
        <f t="shared" si="0"/>
        <v>0</v>
      </c>
      <c r="H14" s="123"/>
      <c r="I14" s="123">
        <v>1</v>
      </c>
      <c r="J14" s="123">
        <v>1</v>
      </c>
      <c r="K14" s="123">
        <v>1</v>
      </c>
    </row>
    <row r="15" spans="1:11" x14ac:dyDescent="0.25">
      <c r="A15" s="35">
        <v>3.11</v>
      </c>
      <c r="B15" s="59"/>
      <c r="C15" s="125"/>
      <c r="D15" s="126"/>
      <c r="E15" s="122"/>
      <c r="F15" s="126">
        <f t="shared" si="1"/>
        <v>0</v>
      </c>
      <c r="G15" s="124">
        <f t="shared" si="0"/>
        <v>0</v>
      </c>
      <c r="H15" s="126"/>
      <c r="I15" s="126"/>
      <c r="J15" s="126"/>
      <c r="K15" s="126"/>
    </row>
    <row r="16" spans="1:11" x14ac:dyDescent="0.25">
      <c r="A16" s="35">
        <v>3.12</v>
      </c>
      <c r="B16" s="59"/>
      <c r="C16" s="125"/>
      <c r="D16" s="126"/>
      <c r="E16" s="122"/>
      <c r="F16" s="126">
        <f t="shared" si="1"/>
        <v>0</v>
      </c>
      <c r="G16" s="124">
        <f t="shared" si="0"/>
        <v>0</v>
      </c>
      <c r="H16" s="126"/>
      <c r="I16" s="126"/>
      <c r="J16" s="126"/>
      <c r="K16" s="126"/>
    </row>
    <row r="17" spans="1:11" x14ac:dyDescent="0.25">
      <c r="A17" s="35">
        <v>3.13</v>
      </c>
      <c r="B17" s="59"/>
      <c r="C17" s="125"/>
      <c r="D17" s="126"/>
      <c r="E17" s="122"/>
      <c r="F17" s="126">
        <f t="shared" si="1"/>
        <v>0</v>
      </c>
      <c r="G17" s="124">
        <f t="shared" si="0"/>
        <v>0</v>
      </c>
      <c r="H17" s="126"/>
      <c r="I17" s="126"/>
      <c r="J17" s="126"/>
      <c r="K17" s="126"/>
    </row>
    <row r="18" spans="1:11" x14ac:dyDescent="0.25">
      <c r="A18" s="35">
        <v>3.14</v>
      </c>
      <c r="B18" s="59"/>
      <c r="C18" s="125"/>
      <c r="D18" s="126"/>
      <c r="E18" s="122"/>
      <c r="F18" s="126">
        <f t="shared" si="1"/>
        <v>0</v>
      </c>
      <c r="G18" s="124">
        <f t="shared" si="0"/>
        <v>0</v>
      </c>
      <c r="H18" s="126"/>
      <c r="I18" s="126"/>
      <c r="J18" s="126"/>
      <c r="K18" s="126"/>
    </row>
    <row r="19" spans="1:11" x14ac:dyDescent="0.25">
      <c r="A19" s="35">
        <f>A18+0.01</f>
        <v>3.15</v>
      </c>
      <c r="B19" s="59"/>
      <c r="C19" s="125"/>
      <c r="D19" s="126"/>
      <c r="E19" s="122"/>
      <c r="F19" s="126">
        <f t="shared" si="1"/>
        <v>0</v>
      </c>
      <c r="G19" s="124">
        <f t="shared" si="0"/>
        <v>0</v>
      </c>
      <c r="H19" s="126"/>
      <c r="I19" s="126"/>
      <c r="J19" s="126"/>
      <c r="K19" s="126"/>
    </row>
    <row r="20" spans="1:11" x14ac:dyDescent="0.25">
      <c r="A20" s="35">
        <f t="shared" ref="A20:A31" si="2">A19+0.01</f>
        <v>3.1599999999999997</v>
      </c>
      <c r="B20" s="59"/>
      <c r="C20" s="125"/>
      <c r="D20" s="126"/>
      <c r="E20" s="122"/>
      <c r="F20" s="126">
        <f t="shared" si="1"/>
        <v>0</v>
      </c>
      <c r="G20" s="124">
        <f t="shared" si="0"/>
        <v>0</v>
      </c>
      <c r="H20" s="126"/>
      <c r="I20" s="126"/>
      <c r="J20" s="126"/>
      <c r="K20" s="126"/>
    </row>
    <row r="21" spans="1:11" x14ac:dyDescent="0.25">
      <c r="A21" s="35">
        <f t="shared" si="2"/>
        <v>3.1699999999999995</v>
      </c>
      <c r="B21" s="59"/>
      <c r="C21" s="125"/>
      <c r="D21" s="126"/>
      <c r="E21" s="122"/>
      <c r="F21" s="126">
        <f t="shared" si="1"/>
        <v>0</v>
      </c>
      <c r="G21" s="124">
        <f t="shared" si="0"/>
        <v>0</v>
      </c>
      <c r="H21" s="126"/>
      <c r="I21" s="126"/>
      <c r="J21" s="126"/>
      <c r="K21" s="126"/>
    </row>
    <row r="22" spans="1:11" x14ac:dyDescent="0.25">
      <c r="A22" s="35">
        <f t="shared" si="2"/>
        <v>3.1799999999999993</v>
      </c>
      <c r="B22" s="59"/>
      <c r="C22" s="125"/>
      <c r="D22" s="126"/>
      <c r="E22" s="122"/>
      <c r="F22" s="126">
        <f t="shared" si="1"/>
        <v>0</v>
      </c>
      <c r="G22" s="124">
        <f t="shared" si="0"/>
        <v>0</v>
      </c>
      <c r="H22" s="126"/>
      <c r="I22" s="126"/>
      <c r="J22" s="126"/>
      <c r="K22" s="126"/>
    </row>
    <row r="23" spans="1:11" x14ac:dyDescent="0.25">
      <c r="A23" s="35">
        <f t="shared" si="2"/>
        <v>3.1899999999999991</v>
      </c>
      <c r="B23" s="59"/>
      <c r="C23" s="125"/>
      <c r="D23" s="126"/>
      <c r="E23" s="122"/>
      <c r="F23" s="126">
        <f t="shared" si="1"/>
        <v>0</v>
      </c>
      <c r="G23" s="124">
        <f t="shared" si="0"/>
        <v>0</v>
      </c>
      <c r="H23" s="126"/>
      <c r="I23" s="126"/>
      <c r="J23" s="126"/>
      <c r="K23" s="126"/>
    </row>
    <row r="24" spans="1:11" x14ac:dyDescent="0.25">
      <c r="A24" s="64">
        <f t="shared" si="2"/>
        <v>3.1999999999999988</v>
      </c>
      <c r="B24" s="59"/>
      <c r="C24" s="125"/>
      <c r="D24" s="126"/>
      <c r="E24" s="122"/>
      <c r="F24" s="126">
        <f t="shared" si="1"/>
        <v>0</v>
      </c>
      <c r="G24" s="124">
        <f t="shared" si="0"/>
        <v>0</v>
      </c>
      <c r="H24" s="126"/>
      <c r="I24" s="126"/>
      <c r="J24" s="126"/>
      <c r="K24" s="126"/>
    </row>
    <row r="25" spans="1:11" x14ac:dyDescent="0.25">
      <c r="A25" s="35">
        <f t="shared" si="2"/>
        <v>3.2099999999999986</v>
      </c>
      <c r="B25" s="59"/>
      <c r="C25" s="125"/>
      <c r="D25" s="126"/>
      <c r="E25" s="122"/>
      <c r="F25" s="126">
        <f t="shared" si="1"/>
        <v>0</v>
      </c>
      <c r="G25" s="124">
        <f t="shared" si="0"/>
        <v>0</v>
      </c>
      <c r="H25" s="126"/>
      <c r="I25" s="126"/>
      <c r="J25" s="126"/>
      <c r="K25" s="126"/>
    </row>
    <row r="26" spans="1:11" x14ac:dyDescent="0.25">
      <c r="A26" s="35">
        <f t="shared" si="2"/>
        <v>3.2199999999999984</v>
      </c>
      <c r="B26" s="59"/>
      <c r="C26" s="125"/>
      <c r="D26" s="126"/>
      <c r="E26" s="122"/>
      <c r="F26" s="126">
        <f t="shared" si="1"/>
        <v>0</v>
      </c>
      <c r="G26" s="124">
        <f t="shared" si="0"/>
        <v>0</v>
      </c>
      <c r="H26" s="126"/>
      <c r="I26" s="126"/>
      <c r="J26" s="126"/>
      <c r="K26" s="126"/>
    </row>
    <row r="27" spans="1:11" x14ac:dyDescent="0.25">
      <c r="A27" s="35">
        <f t="shared" si="2"/>
        <v>3.2299999999999982</v>
      </c>
      <c r="B27" s="59"/>
      <c r="C27" s="125"/>
      <c r="D27" s="126"/>
      <c r="E27" s="122"/>
      <c r="F27" s="126">
        <f t="shared" si="1"/>
        <v>0</v>
      </c>
      <c r="G27" s="124">
        <f t="shared" si="0"/>
        <v>0</v>
      </c>
      <c r="H27" s="126"/>
      <c r="I27" s="126"/>
      <c r="J27" s="126"/>
      <c r="K27" s="126"/>
    </row>
    <row r="28" spans="1:11" x14ac:dyDescent="0.25">
      <c r="A28" s="35">
        <f t="shared" si="2"/>
        <v>3.239999999999998</v>
      </c>
      <c r="B28" s="59"/>
      <c r="C28" s="125"/>
      <c r="D28" s="126"/>
      <c r="E28" s="122"/>
      <c r="F28" s="126">
        <f t="shared" ref="F28:F31" si="3">SUM(H28:GM28)</f>
        <v>0</v>
      </c>
      <c r="G28" s="124">
        <f t="shared" si="0"/>
        <v>0</v>
      </c>
      <c r="H28" s="126"/>
      <c r="I28" s="126"/>
      <c r="J28" s="126"/>
      <c r="K28" s="126"/>
    </row>
    <row r="29" spans="1:11" x14ac:dyDescent="0.25">
      <c r="A29" s="35">
        <f t="shared" si="2"/>
        <v>3.2499999999999978</v>
      </c>
      <c r="B29" s="59"/>
      <c r="C29" s="125"/>
      <c r="D29" s="126"/>
      <c r="E29" s="122"/>
      <c r="F29" s="126">
        <f t="shared" si="3"/>
        <v>0</v>
      </c>
      <c r="G29" s="124">
        <f t="shared" si="0"/>
        <v>0</v>
      </c>
      <c r="H29" s="126"/>
      <c r="I29" s="126"/>
      <c r="J29" s="126"/>
      <c r="K29" s="126"/>
    </row>
    <row r="30" spans="1:11" x14ac:dyDescent="0.25">
      <c r="A30" s="35">
        <f t="shared" si="2"/>
        <v>3.2599999999999976</v>
      </c>
      <c r="B30" s="59"/>
      <c r="C30" s="125"/>
      <c r="D30" s="126"/>
      <c r="E30" s="122"/>
      <c r="F30" s="126">
        <f t="shared" si="3"/>
        <v>0</v>
      </c>
      <c r="G30" s="124">
        <f t="shared" si="0"/>
        <v>0</v>
      </c>
      <c r="H30" s="126"/>
      <c r="I30" s="126"/>
      <c r="J30" s="126"/>
      <c r="K30" s="126"/>
    </row>
    <row r="31" spans="1:11" x14ac:dyDescent="0.25">
      <c r="A31" s="35">
        <f t="shared" si="2"/>
        <v>3.2699999999999974</v>
      </c>
      <c r="B31" s="59"/>
      <c r="C31" s="125"/>
      <c r="D31" s="126"/>
      <c r="E31" s="122"/>
      <c r="F31" s="126">
        <f t="shared" si="3"/>
        <v>0</v>
      </c>
      <c r="G31" s="124">
        <f t="shared" si="0"/>
        <v>0</v>
      </c>
      <c r="H31" s="126"/>
      <c r="I31" s="126"/>
      <c r="J31" s="126"/>
      <c r="K31" s="126"/>
    </row>
  </sheetData>
  <mergeCells count="2">
    <mergeCell ref="A2:E2"/>
    <mergeCell ref="F2:G2"/>
  </mergeCells>
  <pageMargins left="0.23622047244094491" right="0.23622047244094491" top="0.74803149606299213" bottom="0.74803149606299213" header="0.31496062992125984" footer="0.31496062992125984"/>
  <pageSetup paperSize="9" scale="68" fitToHeight="0" orientation="portrait" r:id="rId1"/>
  <headerFooter alignWithMargins="0">
    <oddFooter>&amp;L&amp;10Page &amp;P&amp;R&amp;10&amp;F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workbookViewId="0">
      <selection activeCell="C3" sqref="C3"/>
    </sheetView>
  </sheetViews>
  <sheetFormatPr defaultRowHeight="15" x14ac:dyDescent="0.25"/>
  <cols>
    <col min="2" max="2" width="46" customWidth="1"/>
    <col min="3" max="3" width="9.140625" style="127"/>
    <col min="7" max="7" width="11.28515625" customWidth="1"/>
  </cols>
  <sheetData>
    <row r="1" spans="1:11" ht="23.25" x14ac:dyDescent="0.35">
      <c r="A1" s="97" t="s">
        <v>83</v>
      </c>
      <c r="B1" s="98"/>
      <c r="C1" s="116"/>
      <c r="D1" s="98"/>
      <c r="E1" s="98"/>
      <c r="F1" s="98"/>
      <c r="G1" s="98"/>
      <c r="H1" s="98"/>
      <c r="I1" s="98"/>
      <c r="J1" s="98"/>
      <c r="K1" s="99"/>
    </row>
    <row r="2" spans="1:11" x14ac:dyDescent="0.25">
      <c r="A2" s="149" t="s">
        <v>35</v>
      </c>
      <c r="B2" s="149"/>
      <c r="C2" s="149"/>
      <c r="D2" s="149"/>
      <c r="E2" s="149"/>
      <c r="F2" s="152" t="str">
        <f>CONCATENATE("Sheet total: ",DOLLAR(SUM(G5:G387),0))</f>
        <v>Sheet total: $0</v>
      </c>
      <c r="G2" s="149"/>
      <c r="H2" s="51" t="s">
        <v>36</v>
      </c>
      <c r="I2" s="52"/>
      <c r="J2" s="52"/>
      <c r="K2" s="52"/>
    </row>
    <row r="3" spans="1:11" ht="39.950000000000003" customHeight="1" x14ac:dyDescent="0.25">
      <c r="A3" s="53" t="s">
        <v>37</v>
      </c>
      <c r="B3" s="54" t="s">
        <v>38</v>
      </c>
      <c r="C3" s="131" t="s">
        <v>160</v>
      </c>
      <c r="D3" s="55" t="s">
        <v>39</v>
      </c>
      <c r="E3" s="56" t="s">
        <v>40</v>
      </c>
      <c r="F3" s="55" t="s">
        <v>41</v>
      </c>
      <c r="G3" s="56" t="s">
        <v>42</v>
      </c>
      <c r="H3" s="57" t="s">
        <v>43</v>
      </c>
      <c r="I3" s="57" t="s">
        <v>56</v>
      </c>
      <c r="J3" s="57" t="s">
        <v>57</v>
      </c>
      <c r="K3" s="57" t="s">
        <v>58</v>
      </c>
    </row>
    <row r="4" spans="1:11" ht="15.75" x14ac:dyDescent="0.25">
      <c r="A4" s="90" t="s">
        <v>65</v>
      </c>
      <c r="B4" s="91"/>
      <c r="C4" s="128"/>
      <c r="D4" s="39"/>
      <c r="E4" s="40"/>
      <c r="F4" s="39"/>
      <c r="G4" s="40"/>
      <c r="H4" s="39"/>
      <c r="I4" s="39"/>
      <c r="J4" s="39"/>
      <c r="K4" s="39"/>
    </row>
    <row r="5" spans="1:11" ht="25.5" x14ac:dyDescent="0.25">
      <c r="A5" s="81">
        <v>4.0999999999999996</v>
      </c>
      <c r="B5" s="81" t="s">
        <v>66</v>
      </c>
      <c r="C5" s="120">
        <v>6.1</v>
      </c>
      <c r="D5" s="73" t="s">
        <v>18</v>
      </c>
      <c r="E5" s="84"/>
      <c r="F5" s="65">
        <f>SUM(H5:GJ5)</f>
        <v>3</v>
      </c>
      <c r="G5" s="85">
        <f t="shared" ref="G5:G26" si="0">E5*F5</f>
        <v>0</v>
      </c>
      <c r="H5" s="65"/>
      <c r="I5" s="65">
        <v>1</v>
      </c>
      <c r="J5" s="65">
        <v>1</v>
      </c>
      <c r="K5" s="65">
        <v>1</v>
      </c>
    </row>
    <row r="6" spans="1:11" ht="15.75" x14ac:dyDescent="0.25">
      <c r="A6" s="90" t="s">
        <v>67</v>
      </c>
      <c r="B6" s="91"/>
      <c r="C6" s="128"/>
      <c r="D6" s="93"/>
      <c r="E6" s="94"/>
      <c r="F6" s="93"/>
      <c r="G6" s="94"/>
      <c r="H6" s="93"/>
      <c r="I6" s="93"/>
      <c r="J6" s="93"/>
      <c r="K6" s="93"/>
    </row>
    <row r="7" spans="1:11" x14ac:dyDescent="0.25">
      <c r="A7" s="81">
        <v>4.2</v>
      </c>
      <c r="B7" s="81" t="s">
        <v>68</v>
      </c>
      <c r="C7" s="120">
        <v>6.2</v>
      </c>
      <c r="D7" s="73" t="s">
        <v>69</v>
      </c>
      <c r="E7" s="84"/>
      <c r="F7" s="65">
        <f t="shared" ref="F7:F16" si="1">SUM(H7:GJ7)</f>
        <v>1</v>
      </c>
      <c r="G7" s="85">
        <f t="shared" si="0"/>
        <v>0</v>
      </c>
      <c r="H7" s="65">
        <v>1</v>
      </c>
      <c r="I7" s="65"/>
      <c r="J7" s="65"/>
      <c r="K7" s="65"/>
    </row>
    <row r="8" spans="1:11" x14ac:dyDescent="0.25">
      <c r="A8" s="81">
        <v>4.3</v>
      </c>
      <c r="B8" s="81" t="s">
        <v>70</v>
      </c>
      <c r="C8" s="120">
        <v>6.2</v>
      </c>
      <c r="D8" s="73" t="s">
        <v>69</v>
      </c>
      <c r="E8" s="84"/>
      <c r="F8" s="65">
        <f t="shared" si="1"/>
        <v>1</v>
      </c>
      <c r="G8" s="85">
        <f t="shared" si="0"/>
        <v>0</v>
      </c>
      <c r="H8" s="65">
        <v>1</v>
      </c>
      <c r="I8" s="65"/>
      <c r="J8" s="65"/>
      <c r="K8" s="65"/>
    </row>
    <row r="9" spans="1:11" x14ac:dyDescent="0.25">
      <c r="A9" s="81">
        <v>4.4000000000000004</v>
      </c>
      <c r="B9" s="81" t="s">
        <v>71</v>
      </c>
      <c r="C9" s="120">
        <v>6.2</v>
      </c>
      <c r="D9" s="73" t="s">
        <v>69</v>
      </c>
      <c r="E9" s="84"/>
      <c r="F9" s="65">
        <f t="shared" si="1"/>
        <v>1</v>
      </c>
      <c r="G9" s="85">
        <f t="shared" si="0"/>
        <v>0</v>
      </c>
      <c r="H9" s="65">
        <v>1</v>
      </c>
      <c r="I9" s="65"/>
      <c r="J9" s="65"/>
      <c r="K9" s="65"/>
    </row>
    <row r="10" spans="1:11" x14ac:dyDescent="0.25">
      <c r="A10" s="81">
        <v>4.5</v>
      </c>
      <c r="B10" s="81" t="s">
        <v>72</v>
      </c>
      <c r="C10" s="120">
        <v>6.2</v>
      </c>
      <c r="D10" s="73" t="s">
        <v>69</v>
      </c>
      <c r="E10" s="84"/>
      <c r="F10" s="65">
        <f t="shared" si="1"/>
        <v>30</v>
      </c>
      <c r="G10" s="85">
        <f t="shared" si="0"/>
        <v>0</v>
      </c>
      <c r="H10" s="65"/>
      <c r="I10" s="65">
        <v>10</v>
      </c>
      <c r="J10" s="65">
        <v>10</v>
      </c>
      <c r="K10" s="65">
        <v>10</v>
      </c>
    </row>
    <row r="11" spans="1:11" x14ac:dyDescent="0.25">
      <c r="A11" s="81">
        <v>4.5999999999999996</v>
      </c>
      <c r="B11" s="81" t="s">
        <v>73</v>
      </c>
      <c r="C11" s="120">
        <v>6.2</v>
      </c>
      <c r="D11" s="73" t="s">
        <v>69</v>
      </c>
      <c r="E11" s="84"/>
      <c r="F11" s="65">
        <f t="shared" si="1"/>
        <v>1</v>
      </c>
      <c r="G11" s="85">
        <f t="shared" si="0"/>
        <v>0</v>
      </c>
      <c r="H11" s="65">
        <v>1</v>
      </c>
      <c r="I11" s="65"/>
      <c r="J11" s="65"/>
      <c r="K11" s="65"/>
    </row>
    <row r="12" spans="1:11" x14ac:dyDescent="0.25">
      <c r="A12" s="81">
        <v>4.7</v>
      </c>
      <c r="B12" s="81" t="s">
        <v>74</v>
      </c>
      <c r="C12" s="120">
        <v>6.2</v>
      </c>
      <c r="D12" s="73" t="s">
        <v>69</v>
      </c>
      <c r="E12" s="84"/>
      <c r="F12" s="65">
        <f t="shared" si="1"/>
        <v>30</v>
      </c>
      <c r="G12" s="85">
        <f t="shared" si="0"/>
        <v>0</v>
      </c>
      <c r="H12" s="65"/>
      <c r="I12" s="65">
        <v>10</v>
      </c>
      <c r="J12" s="65">
        <v>10</v>
      </c>
      <c r="K12" s="65">
        <v>10</v>
      </c>
    </row>
    <row r="13" spans="1:11" x14ac:dyDescent="0.25">
      <c r="A13" s="81">
        <v>4.8</v>
      </c>
      <c r="B13" s="81" t="s">
        <v>75</v>
      </c>
      <c r="C13" s="120">
        <v>6.2</v>
      </c>
      <c r="D13" s="73" t="s">
        <v>69</v>
      </c>
      <c r="E13" s="84"/>
      <c r="F13" s="65">
        <f t="shared" si="1"/>
        <v>1</v>
      </c>
      <c r="G13" s="85">
        <f t="shared" si="0"/>
        <v>0</v>
      </c>
      <c r="H13" s="65">
        <v>1</v>
      </c>
      <c r="I13" s="65"/>
      <c r="J13" s="65"/>
      <c r="K13" s="65"/>
    </row>
    <row r="14" spans="1:11" s="100" customFormat="1" x14ac:dyDescent="0.25">
      <c r="A14" s="81">
        <v>4.9000000000000004</v>
      </c>
      <c r="B14" s="81" t="s">
        <v>76</v>
      </c>
      <c r="C14" s="120">
        <v>6.2</v>
      </c>
      <c r="D14" s="73" t="s">
        <v>69</v>
      </c>
      <c r="E14" s="84"/>
      <c r="F14" s="65">
        <f t="shared" si="1"/>
        <v>1</v>
      </c>
      <c r="G14" s="85">
        <f t="shared" si="0"/>
        <v>0</v>
      </c>
      <c r="H14" s="65">
        <v>1</v>
      </c>
      <c r="I14" s="65"/>
      <c r="J14" s="65"/>
      <c r="K14" s="65"/>
    </row>
    <row r="15" spans="1:11" x14ac:dyDescent="0.25">
      <c r="A15" s="82">
        <v>4.0999999999999996</v>
      </c>
      <c r="B15" s="81" t="s">
        <v>77</v>
      </c>
      <c r="C15" s="120">
        <v>6.2</v>
      </c>
      <c r="D15" s="73" t="s">
        <v>69</v>
      </c>
      <c r="E15" s="84"/>
      <c r="F15" s="65">
        <f t="shared" si="1"/>
        <v>1</v>
      </c>
      <c r="G15" s="85">
        <f t="shared" si="0"/>
        <v>0</v>
      </c>
      <c r="H15" s="65">
        <v>1</v>
      </c>
      <c r="I15" s="65"/>
      <c r="J15" s="65"/>
      <c r="K15" s="65"/>
    </row>
    <row r="16" spans="1:11" x14ac:dyDescent="0.25">
      <c r="A16" s="81">
        <v>4.1100000000000003</v>
      </c>
      <c r="B16" s="81" t="s">
        <v>85</v>
      </c>
      <c r="C16" s="120">
        <v>6.2</v>
      </c>
      <c r="D16" s="73" t="s">
        <v>69</v>
      </c>
      <c r="E16" s="84"/>
      <c r="F16" s="65">
        <f t="shared" si="1"/>
        <v>1</v>
      </c>
      <c r="G16" s="85">
        <f t="shared" si="0"/>
        <v>0</v>
      </c>
      <c r="H16" s="65">
        <v>1</v>
      </c>
      <c r="I16" s="65" t="str">
        <f>IF(I10+I11&gt;25,I10+I11-25,"")</f>
        <v/>
      </c>
      <c r="J16" s="65" t="str">
        <f t="shared" ref="J16:K16" si="2">IF(J10+J11&gt;25,J10+J11-25,"")</f>
        <v/>
      </c>
      <c r="K16" s="65" t="str">
        <f t="shared" si="2"/>
        <v/>
      </c>
    </row>
    <row r="17" spans="1:11" ht="15.75" x14ac:dyDescent="0.25">
      <c r="A17" s="90" t="s">
        <v>78</v>
      </c>
      <c r="B17" s="91"/>
      <c r="C17" s="128"/>
      <c r="D17" s="93"/>
      <c r="E17" s="94"/>
      <c r="F17" s="93"/>
      <c r="G17" s="94"/>
      <c r="H17" s="93"/>
      <c r="I17" s="93"/>
      <c r="J17" s="93"/>
      <c r="K17" s="93"/>
    </row>
    <row r="18" spans="1:11" ht="25.5" x14ac:dyDescent="0.25">
      <c r="A18" s="81">
        <v>4.12</v>
      </c>
      <c r="B18" s="81" t="s">
        <v>79</v>
      </c>
      <c r="C18" s="120" t="s">
        <v>4</v>
      </c>
      <c r="D18" s="73" t="s">
        <v>45</v>
      </c>
      <c r="E18" s="84"/>
      <c r="F18" s="65">
        <f t="shared" ref="F18:F26" si="3">SUM(H18:GJ18)</f>
        <v>1</v>
      </c>
      <c r="G18" s="85">
        <f t="shared" si="0"/>
        <v>0</v>
      </c>
      <c r="H18" s="65">
        <v>1</v>
      </c>
      <c r="I18" s="65"/>
      <c r="J18" s="65"/>
      <c r="K18" s="65"/>
    </row>
    <row r="19" spans="1:11" ht="25.5" x14ac:dyDescent="0.25">
      <c r="A19" s="81">
        <v>4.13</v>
      </c>
      <c r="B19" s="81" t="s">
        <v>80</v>
      </c>
      <c r="C19" s="120" t="s">
        <v>44</v>
      </c>
      <c r="D19" s="73" t="s">
        <v>69</v>
      </c>
      <c r="E19" s="84"/>
      <c r="F19" s="65">
        <f t="shared" si="3"/>
        <v>30</v>
      </c>
      <c r="G19" s="85">
        <f t="shared" si="0"/>
        <v>0</v>
      </c>
      <c r="H19" s="65"/>
      <c r="I19" s="65">
        <v>10</v>
      </c>
      <c r="J19" s="65">
        <v>10</v>
      </c>
      <c r="K19" s="65">
        <v>10</v>
      </c>
    </row>
    <row r="20" spans="1:11" ht="25.5" x14ac:dyDescent="0.25">
      <c r="A20" s="81">
        <v>4.1399999999999997</v>
      </c>
      <c r="B20" s="81" t="s">
        <v>81</v>
      </c>
      <c r="C20" s="120" t="s">
        <v>152</v>
      </c>
      <c r="D20" s="73" t="s">
        <v>69</v>
      </c>
      <c r="E20" s="84"/>
      <c r="F20" s="65">
        <f t="shared" si="3"/>
        <v>20</v>
      </c>
      <c r="G20" s="85">
        <f t="shared" si="0"/>
        <v>0</v>
      </c>
      <c r="H20" s="65"/>
      <c r="I20" s="65"/>
      <c r="J20" s="65"/>
      <c r="K20" s="65">
        <v>20</v>
      </c>
    </row>
    <row r="21" spans="1:11" ht="38.25" x14ac:dyDescent="0.25">
      <c r="A21" s="81">
        <v>4.1500000000000004</v>
      </c>
      <c r="B21" s="81" t="s">
        <v>82</v>
      </c>
      <c r="C21" s="132" t="s">
        <v>153</v>
      </c>
      <c r="D21" s="73" t="s">
        <v>45</v>
      </c>
      <c r="E21" s="84"/>
      <c r="F21" s="65">
        <f t="shared" si="3"/>
        <v>1</v>
      </c>
      <c r="G21" s="85">
        <f t="shared" si="0"/>
        <v>0</v>
      </c>
      <c r="H21" s="65">
        <v>1</v>
      </c>
      <c r="I21" s="65"/>
      <c r="J21" s="65"/>
      <c r="K21" s="65"/>
    </row>
    <row r="22" spans="1:11" ht="25.5" x14ac:dyDescent="0.25">
      <c r="A22" s="81">
        <v>4.16</v>
      </c>
      <c r="B22" s="81" t="s">
        <v>86</v>
      </c>
      <c r="C22" s="129" t="s">
        <v>87</v>
      </c>
      <c r="D22" s="87" t="s">
        <v>45</v>
      </c>
      <c r="E22" s="84"/>
      <c r="F22" s="65">
        <f t="shared" si="3"/>
        <v>1</v>
      </c>
      <c r="G22" s="85">
        <f t="shared" si="0"/>
        <v>0</v>
      </c>
      <c r="H22" s="66">
        <v>1</v>
      </c>
      <c r="I22" s="66"/>
      <c r="J22" s="66"/>
      <c r="K22" s="66"/>
    </row>
    <row r="23" spans="1:11" x14ac:dyDescent="0.25">
      <c r="A23" s="81">
        <v>4.17</v>
      </c>
      <c r="B23" s="83"/>
      <c r="C23" s="130"/>
      <c r="D23" s="63"/>
      <c r="E23" s="84"/>
      <c r="F23" s="88">
        <f t="shared" si="3"/>
        <v>0</v>
      </c>
      <c r="G23" s="85">
        <f t="shared" si="0"/>
        <v>0</v>
      </c>
      <c r="H23" s="63"/>
      <c r="I23" s="63"/>
      <c r="J23" s="63"/>
      <c r="K23" s="63"/>
    </row>
    <row r="24" spans="1:11" x14ac:dyDescent="0.25">
      <c r="A24" s="81">
        <v>4.18</v>
      </c>
      <c r="B24" s="83"/>
      <c r="C24" s="130"/>
      <c r="D24" s="63"/>
      <c r="E24" s="84"/>
      <c r="F24" s="88">
        <f t="shared" si="3"/>
        <v>0</v>
      </c>
      <c r="G24" s="85">
        <f t="shared" si="0"/>
        <v>0</v>
      </c>
      <c r="H24" s="63"/>
      <c r="I24" s="63"/>
      <c r="J24" s="63"/>
      <c r="K24" s="63"/>
    </row>
    <row r="25" spans="1:11" x14ac:dyDescent="0.25">
      <c r="A25" s="81">
        <v>4.1900000000000004</v>
      </c>
      <c r="B25" s="83"/>
      <c r="C25" s="130"/>
      <c r="D25" s="63"/>
      <c r="E25" s="84"/>
      <c r="F25" s="88">
        <f t="shared" si="3"/>
        <v>0</v>
      </c>
      <c r="G25" s="85">
        <f t="shared" si="0"/>
        <v>0</v>
      </c>
      <c r="H25" s="63"/>
      <c r="I25" s="63"/>
      <c r="J25" s="63"/>
      <c r="K25" s="63"/>
    </row>
    <row r="26" spans="1:11" x14ac:dyDescent="0.25">
      <c r="A26" s="82">
        <v>4.2</v>
      </c>
      <c r="B26" s="83"/>
      <c r="C26" s="130"/>
      <c r="D26" s="63"/>
      <c r="E26" s="84"/>
      <c r="F26" s="88">
        <f t="shared" si="3"/>
        <v>0</v>
      </c>
      <c r="G26" s="85">
        <f t="shared" si="0"/>
        <v>0</v>
      </c>
      <c r="H26" s="63"/>
      <c r="I26" s="63"/>
      <c r="J26" s="63"/>
      <c r="K26" s="63"/>
    </row>
    <row r="27" spans="1:11" x14ac:dyDescent="0.25">
      <c r="A27" s="82">
        <v>4.21</v>
      </c>
      <c r="B27" s="83"/>
      <c r="C27" s="130"/>
      <c r="D27" s="63"/>
      <c r="E27" s="84"/>
      <c r="F27" s="88">
        <f t="shared" ref="F27:F31" si="4">SUM(H27:GJ27)</f>
        <v>0</v>
      </c>
      <c r="G27" s="85">
        <f t="shared" ref="G27:G31" si="5">E27*F27</f>
        <v>0</v>
      </c>
      <c r="H27" s="63"/>
      <c r="I27" s="63"/>
      <c r="J27" s="63"/>
      <c r="K27" s="63"/>
    </row>
    <row r="28" spans="1:11" x14ac:dyDescent="0.25">
      <c r="A28" s="82">
        <v>4.22</v>
      </c>
      <c r="B28" s="83"/>
      <c r="C28" s="130"/>
      <c r="D28" s="63"/>
      <c r="E28" s="84"/>
      <c r="F28" s="88">
        <f t="shared" si="4"/>
        <v>0</v>
      </c>
      <c r="G28" s="85">
        <f t="shared" si="5"/>
        <v>0</v>
      </c>
      <c r="H28" s="63"/>
      <c r="I28" s="63"/>
      <c r="J28" s="63"/>
      <c r="K28" s="63"/>
    </row>
    <row r="29" spans="1:11" x14ac:dyDescent="0.25">
      <c r="A29" s="82">
        <v>4.2300000000000004</v>
      </c>
      <c r="B29" s="83"/>
      <c r="C29" s="130"/>
      <c r="D29" s="63"/>
      <c r="E29" s="84"/>
      <c r="F29" s="88">
        <f t="shared" si="4"/>
        <v>0</v>
      </c>
      <c r="G29" s="85">
        <f t="shared" si="5"/>
        <v>0</v>
      </c>
      <c r="H29" s="63"/>
      <c r="I29" s="63"/>
      <c r="J29" s="63"/>
      <c r="K29" s="63"/>
    </row>
    <row r="30" spans="1:11" x14ac:dyDescent="0.25">
      <c r="A30" s="82">
        <v>4.24</v>
      </c>
      <c r="B30" s="83"/>
      <c r="C30" s="130"/>
      <c r="D30" s="63"/>
      <c r="E30" s="84"/>
      <c r="F30" s="88">
        <f t="shared" si="4"/>
        <v>0</v>
      </c>
      <c r="G30" s="85">
        <f t="shared" si="5"/>
        <v>0</v>
      </c>
      <c r="H30" s="63"/>
      <c r="I30" s="63"/>
      <c r="J30" s="63"/>
      <c r="K30" s="63"/>
    </row>
    <row r="31" spans="1:11" x14ac:dyDescent="0.25">
      <c r="A31" s="82">
        <v>4.25</v>
      </c>
      <c r="B31" s="83"/>
      <c r="C31" s="130"/>
      <c r="D31" s="63"/>
      <c r="E31" s="84"/>
      <c r="F31" s="88">
        <f t="shared" si="4"/>
        <v>0</v>
      </c>
      <c r="G31" s="85">
        <f t="shared" si="5"/>
        <v>0</v>
      </c>
      <c r="H31" s="63"/>
      <c r="I31" s="63"/>
      <c r="J31" s="63"/>
      <c r="K31" s="63"/>
    </row>
  </sheetData>
  <mergeCells count="2">
    <mergeCell ref="A2:E2"/>
    <mergeCell ref="F2:G2"/>
  </mergeCells>
  <pageMargins left="0.23622047244094491" right="0.23622047244094491" top="0.74803149606299213" bottom="0.74803149606299213" header="0.31496062992125984" footer="0.31496062992125984"/>
  <pageSetup paperSize="9" scale="71" fitToHeight="0" orientation="portrait" r:id="rId1"/>
  <headerFooter alignWithMargins="0">
    <oddFooter>&amp;L&amp;10Page &amp;P&amp;R&amp;10&amp;F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workbookViewId="0">
      <selection activeCell="C3" sqref="C3"/>
    </sheetView>
  </sheetViews>
  <sheetFormatPr defaultRowHeight="15" x14ac:dyDescent="0.25"/>
  <cols>
    <col min="2" max="2" width="36.85546875" customWidth="1"/>
    <col min="7" max="7" width="9.85546875" bestFit="1" customWidth="1"/>
  </cols>
  <sheetData>
    <row r="1" spans="1:21" ht="23.25" x14ac:dyDescent="0.35">
      <c r="A1" s="97" t="s">
        <v>94</v>
      </c>
      <c r="B1" s="98"/>
      <c r="C1" s="98"/>
      <c r="D1" s="98"/>
      <c r="E1" s="98"/>
      <c r="F1" s="98"/>
      <c r="G1" s="98"/>
      <c r="H1" s="98"/>
      <c r="I1" s="98"/>
      <c r="J1" s="98"/>
      <c r="K1" s="98"/>
      <c r="L1" s="98"/>
      <c r="M1" s="98"/>
      <c r="N1" s="98"/>
      <c r="O1" s="98"/>
      <c r="P1" s="98"/>
      <c r="Q1" s="98"/>
      <c r="R1" s="98"/>
      <c r="S1" s="98"/>
      <c r="T1" s="98"/>
      <c r="U1" s="99"/>
    </row>
    <row r="2" spans="1:21" x14ac:dyDescent="0.25">
      <c r="A2" s="149" t="s">
        <v>35</v>
      </c>
      <c r="B2" s="149"/>
      <c r="C2" s="149"/>
      <c r="D2" s="149"/>
      <c r="E2" s="149"/>
      <c r="F2" s="152" t="str">
        <f>CONCATENATE("Sheet total: ",DOLLAR(SUM(G5:G405),0))</f>
        <v>Sheet total: $0</v>
      </c>
      <c r="G2" s="149"/>
      <c r="H2" s="51" t="s">
        <v>36</v>
      </c>
      <c r="I2" s="52"/>
      <c r="J2" s="52"/>
      <c r="K2" s="52"/>
      <c r="L2" s="52"/>
      <c r="M2" s="52"/>
      <c r="N2" s="52"/>
      <c r="O2" s="52"/>
      <c r="P2" s="52"/>
      <c r="Q2" s="52"/>
      <c r="R2" s="52"/>
      <c r="S2" s="52"/>
      <c r="T2" s="52"/>
      <c r="U2" s="52"/>
    </row>
    <row r="3" spans="1:21" ht="39.950000000000003" customHeight="1" x14ac:dyDescent="0.25">
      <c r="A3" s="53" t="s">
        <v>37</v>
      </c>
      <c r="B3" s="54" t="s">
        <v>38</v>
      </c>
      <c r="C3" s="131" t="s">
        <v>160</v>
      </c>
      <c r="D3" s="55" t="s">
        <v>39</v>
      </c>
      <c r="E3" s="56" t="s">
        <v>40</v>
      </c>
      <c r="F3" s="55" t="s">
        <v>41</v>
      </c>
      <c r="G3" s="56" t="s">
        <v>42</v>
      </c>
      <c r="H3" s="62" t="s">
        <v>43</v>
      </c>
      <c r="I3" s="62" t="s">
        <v>95</v>
      </c>
      <c r="J3" s="62" t="s">
        <v>96</v>
      </c>
      <c r="K3" s="62" t="s">
        <v>97</v>
      </c>
      <c r="L3" s="62" t="s">
        <v>98</v>
      </c>
      <c r="M3" s="62" t="s">
        <v>99</v>
      </c>
      <c r="N3" s="62" t="s">
        <v>100</v>
      </c>
      <c r="O3" s="62" t="s">
        <v>101</v>
      </c>
      <c r="P3" s="62" t="s">
        <v>104</v>
      </c>
      <c r="Q3" s="62" t="s">
        <v>105</v>
      </c>
      <c r="R3" s="62" t="s">
        <v>106</v>
      </c>
      <c r="S3" s="62" t="s">
        <v>107</v>
      </c>
      <c r="T3" s="62" t="s">
        <v>108</v>
      </c>
      <c r="U3" s="62" t="s">
        <v>109</v>
      </c>
    </row>
    <row r="4" spans="1:21" s="67" customFormat="1" ht="15.75" x14ac:dyDescent="0.25">
      <c r="A4" s="80" t="s">
        <v>102</v>
      </c>
      <c r="B4" s="101"/>
      <c r="C4" s="102"/>
      <c r="D4" s="103"/>
      <c r="E4" s="104"/>
      <c r="F4" s="103"/>
      <c r="G4" s="104"/>
      <c r="H4" s="105"/>
      <c r="I4" s="105"/>
      <c r="J4" s="105"/>
      <c r="K4" s="105"/>
      <c r="L4" s="105"/>
      <c r="M4" s="105"/>
      <c r="N4" s="105"/>
      <c r="O4" s="105"/>
      <c r="P4" s="105"/>
      <c r="Q4" s="105"/>
      <c r="R4" s="105"/>
      <c r="S4" s="105"/>
      <c r="T4" s="105"/>
      <c r="U4" s="105"/>
    </row>
    <row r="5" spans="1:21" ht="25.5" x14ac:dyDescent="0.25">
      <c r="A5" s="81" t="s">
        <v>88</v>
      </c>
      <c r="B5" s="81" t="s">
        <v>154</v>
      </c>
      <c r="C5" s="133" t="s">
        <v>44</v>
      </c>
      <c r="D5" s="73" t="s">
        <v>45</v>
      </c>
      <c r="E5" s="84"/>
      <c r="F5" s="65">
        <f>SUM(H5:GZ5)</f>
        <v>1</v>
      </c>
      <c r="G5" s="85">
        <f>E5*F5</f>
        <v>0</v>
      </c>
      <c r="H5" s="66">
        <v>1</v>
      </c>
      <c r="I5" s="66"/>
      <c r="J5" s="66"/>
      <c r="K5" s="66"/>
      <c r="L5" s="66"/>
      <c r="M5" s="66"/>
      <c r="N5" s="66"/>
      <c r="O5" s="66"/>
      <c r="P5" s="66"/>
      <c r="Q5" s="66"/>
      <c r="R5" s="66"/>
      <c r="S5" s="66"/>
      <c r="T5" s="66"/>
      <c r="U5" s="66"/>
    </row>
    <row r="6" spans="1:21" x14ac:dyDescent="0.25">
      <c r="A6" s="81" t="s">
        <v>89</v>
      </c>
      <c r="B6" s="81" t="s">
        <v>90</v>
      </c>
      <c r="C6" s="134">
        <v>5</v>
      </c>
      <c r="D6" s="73" t="s">
        <v>18</v>
      </c>
      <c r="E6" s="86"/>
      <c r="F6" s="65">
        <f t="shared" ref="F6:F8" si="0">SUM(H6:GZ6)</f>
        <v>7</v>
      </c>
      <c r="G6" s="85">
        <f t="shared" ref="G6:G14" si="1">E6*F6</f>
        <v>0</v>
      </c>
      <c r="H6" s="66"/>
      <c r="I6" s="66">
        <v>1</v>
      </c>
      <c r="J6" s="66">
        <v>1</v>
      </c>
      <c r="K6" s="66">
        <v>1</v>
      </c>
      <c r="L6" s="66">
        <v>1</v>
      </c>
      <c r="M6" s="66">
        <v>1</v>
      </c>
      <c r="N6" s="66">
        <v>1</v>
      </c>
      <c r="O6" s="66">
        <v>1</v>
      </c>
      <c r="P6" s="66"/>
      <c r="Q6" s="66"/>
      <c r="R6" s="66"/>
      <c r="S6" s="66"/>
      <c r="T6" s="66"/>
      <c r="U6" s="66"/>
    </row>
    <row r="7" spans="1:21" x14ac:dyDescent="0.25">
      <c r="A7" s="81" t="s">
        <v>91</v>
      </c>
      <c r="B7" s="81" t="s">
        <v>92</v>
      </c>
      <c r="C7" s="134" t="s">
        <v>28</v>
      </c>
      <c r="D7" s="73" t="s">
        <v>69</v>
      </c>
      <c r="E7" s="84"/>
      <c r="F7" s="65">
        <f t="shared" si="0"/>
        <v>35</v>
      </c>
      <c r="G7" s="85">
        <f t="shared" si="1"/>
        <v>0</v>
      </c>
      <c r="H7" s="66"/>
      <c r="I7" s="66">
        <v>5</v>
      </c>
      <c r="J7" s="66">
        <v>5</v>
      </c>
      <c r="K7" s="66">
        <v>5</v>
      </c>
      <c r="L7" s="66">
        <v>5</v>
      </c>
      <c r="M7" s="66">
        <v>5</v>
      </c>
      <c r="N7" s="66">
        <v>5</v>
      </c>
      <c r="O7" s="66">
        <v>5</v>
      </c>
      <c r="P7" s="66"/>
      <c r="Q7" s="66"/>
      <c r="R7" s="66"/>
      <c r="S7" s="66"/>
      <c r="T7" s="66"/>
      <c r="U7" s="66"/>
    </row>
    <row r="8" spans="1:21" ht="25.5" x14ac:dyDescent="0.25">
      <c r="A8" s="81">
        <v>5.4</v>
      </c>
      <c r="B8" s="106" t="s">
        <v>93</v>
      </c>
      <c r="C8" s="135" t="s">
        <v>44</v>
      </c>
      <c r="D8" s="107" t="s">
        <v>52</v>
      </c>
      <c r="E8" s="84"/>
      <c r="F8" s="65">
        <f t="shared" si="0"/>
        <v>1</v>
      </c>
      <c r="G8" s="85">
        <f t="shared" si="1"/>
        <v>0</v>
      </c>
      <c r="H8" s="66">
        <v>1</v>
      </c>
      <c r="I8" s="66"/>
      <c r="J8" s="66"/>
      <c r="K8" s="66"/>
      <c r="L8" s="66"/>
      <c r="M8" s="66"/>
      <c r="N8" s="66"/>
      <c r="O8" s="66"/>
      <c r="P8" s="66"/>
      <c r="Q8" s="66"/>
      <c r="R8" s="66"/>
      <c r="S8" s="66"/>
      <c r="T8" s="66"/>
      <c r="U8" s="66"/>
    </row>
    <row r="9" spans="1:21" ht="15.75" x14ac:dyDescent="0.25">
      <c r="A9" s="90" t="s">
        <v>103</v>
      </c>
      <c r="B9" s="108"/>
      <c r="C9" s="136"/>
      <c r="D9" s="109"/>
      <c r="E9" s="96"/>
      <c r="F9" s="93"/>
      <c r="G9" s="94"/>
      <c r="H9" s="109"/>
      <c r="I9" s="109"/>
      <c r="J9" s="109"/>
      <c r="K9" s="109"/>
      <c r="L9" s="109"/>
      <c r="M9" s="109"/>
      <c r="N9" s="109"/>
      <c r="O9" s="109"/>
      <c r="P9" s="109"/>
      <c r="Q9" s="109"/>
      <c r="R9" s="109"/>
      <c r="S9" s="109"/>
      <c r="T9" s="109"/>
      <c r="U9" s="109"/>
    </row>
    <row r="10" spans="1:21" ht="25.5" x14ac:dyDescent="0.25">
      <c r="A10" s="81">
        <v>5.5</v>
      </c>
      <c r="B10" s="81" t="s">
        <v>154</v>
      </c>
      <c r="C10" s="133" t="s">
        <v>44</v>
      </c>
      <c r="D10" s="73" t="s">
        <v>45</v>
      </c>
      <c r="E10" s="84"/>
      <c r="F10" s="65">
        <f>SUM(H10:GZ10)</f>
        <v>1</v>
      </c>
      <c r="G10" s="85">
        <f>E10*F10</f>
        <v>0</v>
      </c>
      <c r="H10" s="66">
        <v>1</v>
      </c>
      <c r="I10" s="66"/>
      <c r="J10" s="66"/>
      <c r="K10" s="66"/>
      <c r="L10" s="66"/>
      <c r="M10" s="66"/>
      <c r="N10" s="66"/>
      <c r="O10" s="66"/>
      <c r="P10" s="66"/>
      <c r="Q10" s="66"/>
      <c r="R10" s="66"/>
      <c r="S10" s="66"/>
      <c r="T10" s="66"/>
      <c r="U10" s="66"/>
    </row>
    <row r="11" spans="1:21" x14ac:dyDescent="0.25">
      <c r="A11" s="81">
        <v>5.6</v>
      </c>
      <c r="B11" s="81" t="s">
        <v>90</v>
      </c>
      <c r="C11" s="134" t="s">
        <v>28</v>
      </c>
      <c r="D11" s="73" t="s">
        <v>18</v>
      </c>
      <c r="E11" s="86"/>
      <c r="F11" s="65">
        <f t="shared" ref="F11:F13" si="2">SUM(H11:GZ11)</f>
        <v>6</v>
      </c>
      <c r="G11" s="85">
        <f t="shared" ref="G11:G13" si="3">E11*F11</f>
        <v>0</v>
      </c>
      <c r="H11" s="66"/>
      <c r="I11" s="66"/>
      <c r="J11" s="66"/>
      <c r="K11" s="66"/>
      <c r="L11" s="66"/>
      <c r="M11" s="66"/>
      <c r="N11" s="66"/>
      <c r="O11" s="66"/>
      <c r="P11" s="66">
        <v>1</v>
      </c>
      <c r="Q11" s="66">
        <v>1</v>
      </c>
      <c r="R11" s="66">
        <v>1</v>
      </c>
      <c r="S11" s="66">
        <v>1</v>
      </c>
      <c r="T11" s="66">
        <v>1</v>
      </c>
      <c r="U11" s="66">
        <v>1</v>
      </c>
    </row>
    <row r="12" spans="1:21" x14ac:dyDescent="0.25">
      <c r="A12" s="81">
        <v>5.7</v>
      </c>
      <c r="B12" s="81" t="s">
        <v>110</v>
      </c>
      <c r="C12" s="134" t="s">
        <v>28</v>
      </c>
      <c r="D12" s="73" t="s">
        <v>69</v>
      </c>
      <c r="E12" s="84"/>
      <c r="F12" s="65">
        <f t="shared" si="2"/>
        <v>12</v>
      </c>
      <c r="G12" s="85">
        <f t="shared" si="3"/>
        <v>0</v>
      </c>
      <c r="H12" s="66"/>
      <c r="I12" s="66"/>
      <c r="J12" s="66"/>
      <c r="K12" s="66"/>
      <c r="L12" s="66"/>
      <c r="M12" s="66"/>
      <c r="N12" s="66"/>
      <c r="O12" s="66"/>
      <c r="P12" s="66">
        <v>2</v>
      </c>
      <c r="Q12" s="66">
        <v>2</v>
      </c>
      <c r="R12" s="66">
        <v>2</v>
      </c>
      <c r="S12" s="66">
        <v>2</v>
      </c>
      <c r="T12" s="66">
        <v>2</v>
      </c>
      <c r="U12" s="66">
        <v>2</v>
      </c>
    </row>
    <row r="13" spans="1:21" ht="25.5" x14ac:dyDescent="0.25">
      <c r="A13" s="81">
        <v>5.8</v>
      </c>
      <c r="B13" s="106" t="s">
        <v>93</v>
      </c>
      <c r="C13" s="135" t="s">
        <v>44</v>
      </c>
      <c r="D13" s="107" t="s">
        <v>52</v>
      </c>
      <c r="E13" s="84"/>
      <c r="F13" s="65">
        <f t="shared" si="2"/>
        <v>1</v>
      </c>
      <c r="G13" s="85">
        <f t="shared" si="3"/>
        <v>0</v>
      </c>
      <c r="H13" s="66">
        <v>1</v>
      </c>
      <c r="I13" s="66"/>
      <c r="J13" s="66"/>
      <c r="K13" s="66"/>
      <c r="L13" s="66"/>
      <c r="M13" s="66"/>
      <c r="N13" s="66"/>
      <c r="O13" s="66"/>
      <c r="P13" s="66"/>
      <c r="Q13" s="66"/>
      <c r="R13" s="66"/>
      <c r="S13" s="66"/>
      <c r="T13" s="66"/>
      <c r="U13" s="66"/>
    </row>
    <row r="14" spans="1:21" x14ac:dyDescent="0.25">
      <c r="A14" s="81">
        <v>5.9</v>
      </c>
      <c r="B14" s="83"/>
      <c r="C14" s="89"/>
      <c r="D14" s="63"/>
      <c r="E14" s="84"/>
      <c r="F14" s="63">
        <f t="shared" ref="F14:F19" si="4">SUM(H14:GJ14)</f>
        <v>0</v>
      </c>
      <c r="G14" s="85">
        <f t="shared" si="1"/>
        <v>0</v>
      </c>
      <c r="H14" s="63"/>
      <c r="I14" s="63"/>
      <c r="J14" s="63"/>
      <c r="K14" s="63"/>
      <c r="L14" s="63"/>
      <c r="M14" s="63"/>
      <c r="N14" s="63"/>
      <c r="O14" s="63"/>
      <c r="P14" s="63"/>
      <c r="Q14" s="63"/>
      <c r="R14" s="63"/>
      <c r="S14" s="63"/>
      <c r="T14" s="63"/>
      <c r="U14" s="63"/>
    </row>
    <row r="15" spans="1:21" x14ac:dyDescent="0.25">
      <c r="A15" s="82">
        <v>5.0999999999999996</v>
      </c>
      <c r="B15" s="83"/>
      <c r="C15" s="89"/>
      <c r="D15" s="63"/>
      <c r="E15" s="84"/>
      <c r="F15" s="63">
        <f t="shared" si="4"/>
        <v>0</v>
      </c>
      <c r="G15" s="85">
        <f t="shared" ref="G15:G16" si="5">E15*F15</f>
        <v>0</v>
      </c>
      <c r="H15" s="63"/>
      <c r="I15" s="63"/>
      <c r="J15" s="63"/>
      <c r="K15" s="63"/>
      <c r="L15" s="63"/>
      <c r="M15" s="63"/>
      <c r="N15" s="63"/>
      <c r="O15" s="63"/>
      <c r="P15" s="63"/>
      <c r="Q15" s="63"/>
      <c r="R15" s="63"/>
      <c r="S15" s="63"/>
      <c r="T15" s="63"/>
      <c r="U15" s="63"/>
    </row>
    <row r="16" spans="1:21" x14ac:dyDescent="0.25">
      <c r="A16" s="81">
        <f>A15+0.01</f>
        <v>5.1099999999999994</v>
      </c>
      <c r="B16" s="83"/>
      <c r="C16" s="89"/>
      <c r="D16" s="63"/>
      <c r="E16" s="84"/>
      <c r="F16" s="63">
        <f t="shared" si="4"/>
        <v>0</v>
      </c>
      <c r="G16" s="85">
        <f t="shared" si="5"/>
        <v>0</v>
      </c>
      <c r="H16" s="63"/>
      <c r="I16" s="63"/>
      <c r="J16" s="63"/>
      <c r="K16" s="63"/>
      <c r="L16" s="63"/>
      <c r="M16" s="63"/>
      <c r="N16" s="63"/>
      <c r="O16" s="63"/>
      <c r="P16" s="63"/>
      <c r="Q16" s="63"/>
      <c r="R16" s="63"/>
      <c r="S16" s="63"/>
      <c r="T16" s="63"/>
      <c r="U16" s="63"/>
    </row>
    <row r="17" spans="1:21" x14ac:dyDescent="0.25">
      <c r="A17" s="81">
        <f t="shared" ref="A17:A31" si="6">A16+0.01</f>
        <v>5.1199999999999992</v>
      </c>
      <c r="B17" s="83"/>
      <c r="C17" s="89"/>
      <c r="D17" s="63"/>
      <c r="E17" s="84"/>
      <c r="F17" s="63">
        <f t="shared" si="4"/>
        <v>0</v>
      </c>
      <c r="G17" s="85">
        <f t="shared" ref="G17:G19" si="7">E17*F17</f>
        <v>0</v>
      </c>
      <c r="H17" s="63"/>
      <c r="I17" s="63"/>
      <c r="J17" s="63"/>
      <c r="K17" s="63"/>
      <c r="L17" s="63"/>
      <c r="M17" s="63"/>
      <c r="N17" s="63"/>
      <c r="O17" s="63"/>
      <c r="P17" s="63"/>
      <c r="Q17" s="63"/>
      <c r="R17" s="63"/>
      <c r="S17" s="63"/>
      <c r="T17" s="63"/>
      <c r="U17" s="63"/>
    </row>
    <row r="18" spans="1:21" x14ac:dyDescent="0.25">
      <c r="A18" s="81">
        <f t="shared" si="6"/>
        <v>5.129999999999999</v>
      </c>
      <c r="B18" s="83"/>
      <c r="C18" s="89"/>
      <c r="D18" s="63"/>
      <c r="E18" s="84"/>
      <c r="F18" s="63">
        <f t="shared" si="4"/>
        <v>0</v>
      </c>
      <c r="G18" s="85">
        <f t="shared" si="7"/>
        <v>0</v>
      </c>
      <c r="H18" s="63"/>
      <c r="I18" s="63"/>
      <c r="J18" s="63"/>
      <c r="K18" s="63"/>
      <c r="L18" s="63"/>
      <c r="M18" s="63"/>
      <c r="N18" s="63"/>
      <c r="O18" s="63"/>
      <c r="P18" s="63"/>
      <c r="Q18" s="63"/>
      <c r="R18" s="63"/>
      <c r="S18" s="63"/>
      <c r="T18" s="63"/>
      <c r="U18" s="63"/>
    </row>
    <row r="19" spans="1:21" x14ac:dyDescent="0.25">
      <c r="A19" s="81">
        <f t="shared" si="6"/>
        <v>5.1399999999999988</v>
      </c>
      <c r="B19" s="83"/>
      <c r="C19" s="89"/>
      <c r="D19" s="63"/>
      <c r="E19" s="84"/>
      <c r="F19" s="63">
        <f t="shared" si="4"/>
        <v>0</v>
      </c>
      <c r="G19" s="85">
        <f t="shared" si="7"/>
        <v>0</v>
      </c>
      <c r="H19" s="63"/>
      <c r="I19" s="63"/>
      <c r="J19" s="63"/>
      <c r="K19" s="63"/>
      <c r="L19" s="63"/>
      <c r="M19" s="63"/>
      <c r="N19" s="63"/>
      <c r="O19" s="63"/>
      <c r="P19" s="63"/>
      <c r="Q19" s="63"/>
      <c r="R19" s="63"/>
      <c r="S19" s="63"/>
      <c r="T19" s="63"/>
      <c r="U19" s="63"/>
    </row>
    <row r="20" spans="1:21" x14ac:dyDescent="0.25">
      <c r="A20" s="81">
        <f t="shared" si="6"/>
        <v>5.1499999999999986</v>
      </c>
      <c r="B20" s="83"/>
      <c r="C20" s="89"/>
      <c r="D20" s="63"/>
      <c r="E20" s="84"/>
      <c r="F20" s="63">
        <f t="shared" ref="F20:F31" si="8">SUM(H20:GJ20)</f>
        <v>0</v>
      </c>
      <c r="G20" s="85">
        <f t="shared" ref="G20:G31" si="9">E20*F20</f>
        <v>0</v>
      </c>
      <c r="H20" s="63"/>
      <c r="I20" s="63"/>
      <c r="J20" s="63"/>
      <c r="K20" s="63"/>
      <c r="L20" s="63"/>
      <c r="M20" s="63"/>
      <c r="N20" s="63"/>
      <c r="O20" s="63"/>
      <c r="P20" s="63"/>
      <c r="Q20" s="63"/>
      <c r="R20" s="63"/>
      <c r="S20" s="63"/>
      <c r="T20" s="63"/>
      <c r="U20" s="63"/>
    </row>
    <row r="21" spans="1:21" x14ac:dyDescent="0.25">
      <c r="A21" s="81">
        <f t="shared" si="6"/>
        <v>5.1599999999999984</v>
      </c>
      <c r="B21" s="83"/>
      <c r="C21" s="89"/>
      <c r="D21" s="63"/>
      <c r="E21" s="84"/>
      <c r="F21" s="63">
        <f t="shared" si="8"/>
        <v>0</v>
      </c>
      <c r="G21" s="85">
        <f t="shared" si="9"/>
        <v>0</v>
      </c>
      <c r="H21" s="63"/>
      <c r="I21" s="63"/>
      <c r="J21" s="63"/>
      <c r="K21" s="63"/>
      <c r="L21" s="63"/>
      <c r="M21" s="63"/>
      <c r="N21" s="63"/>
      <c r="O21" s="63"/>
      <c r="P21" s="63"/>
      <c r="Q21" s="63"/>
      <c r="R21" s="63"/>
      <c r="S21" s="63"/>
      <c r="T21" s="63"/>
      <c r="U21" s="63"/>
    </row>
    <row r="22" spans="1:21" x14ac:dyDescent="0.25">
      <c r="A22" s="81">
        <f t="shared" si="6"/>
        <v>5.1699999999999982</v>
      </c>
      <c r="B22" s="83"/>
      <c r="C22" s="89"/>
      <c r="D22" s="63"/>
      <c r="E22" s="84"/>
      <c r="F22" s="63">
        <f t="shared" si="8"/>
        <v>0</v>
      </c>
      <c r="G22" s="85">
        <f t="shared" si="9"/>
        <v>0</v>
      </c>
      <c r="H22" s="63"/>
      <c r="I22" s="63"/>
      <c r="J22" s="63"/>
      <c r="K22" s="63"/>
      <c r="L22" s="63"/>
      <c r="M22" s="63"/>
      <c r="N22" s="63"/>
      <c r="O22" s="63"/>
      <c r="P22" s="63"/>
      <c r="Q22" s="63"/>
      <c r="R22" s="63"/>
      <c r="S22" s="63"/>
      <c r="T22" s="63"/>
      <c r="U22" s="63"/>
    </row>
    <row r="23" spans="1:21" x14ac:dyDescent="0.25">
      <c r="A23" s="81">
        <f t="shared" si="6"/>
        <v>5.1799999999999979</v>
      </c>
      <c r="B23" s="83"/>
      <c r="C23" s="89"/>
      <c r="D23" s="63"/>
      <c r="E23" s="84"/>
      <c r="F23" s="63">
        <f t="shared" si="8"/>
        <v>0</v>
      </c>
      <c r="G23" s="85">
        <f t="shared" si="9"/>
        <v>0</v>
      </c>
      <c r="H23" s="63"/>
      <c r="I23" s="63"/>
      <c r="J23" s="63"/>
      <c r="K23" s="63"/>
      <c r="L23" s="63"/>
      <c r="M23" s="63"/>
      <c r="N23" s="63"/>
      <c r="O23" s="63"/>
      <c r="P23" s="63"/>
      <c r="Q23" s="63"/>
      <c r="R23" s="63"/>
      <c r="S23" s="63"/>
      <c r="T23" s="63"/>
      <c r="U23" s="63"/>
    </row>
    <row r="24" spans="1:21" x14ac:dyDescent="0.25">
      <c r="A24" s="81">
        <f t="shared" si="6"/>
        <v>5.1899999999999977</v>
      </c>
      <c r="B24" s="83"/>
      <c r="C24" s="89"/>
      <c r="D24" s="63"/>
      <c r="E24" s="84"/>
      <c r="F24" s="63">
        <f t="shared" si="8"/>
        <v>0</v>
      </c>
      <c r="G24" s="85">
        <f t="shared" si="9"/>
        <v>0</v>
      </c>
      <c r="H24" s="63"/>
      <c r="I24" s="63"/>
      <c r="J24" s="63"/>
      <c r="K24" s="63"/>
      <c r="L24" s="63"/>
      <c r="M24" s="63"/>
      <c r="N24" s="63"/>
      <c r="O24" s="63"/>
      <c r="P24" s="63"/>
      <c r="Q24" s="63"/>
      <c r="R24" s="63"/>
      <c r="S24" s="63"/>
      <c r="T24" s="63"/>
      <c r="U24" s="63"/>
    </row>
    <row r="25" spans="1:21" x14ac:dyDescent="0.25">
      <c r="A25" s="82">
        <f t="shared" si="6"/>
        <v>5.1999999999999975</v>
      </c>
      <c r="B25" s="83"/>
      <c r="C25" s="89"/>
      <c r="D25" s="63"/>
      <c r="E25" s="84"/>
      <c r="F25" s="63">
        <f t="shared" si="8"/>
        <v>0</v>
      </c>
      <c r="G25" s="85">
        <f t="shared" si="9"/>
        <v>0</v>
      </c>
      <c r="H25" s="63"/>
      <c r="I25" s="63"/>
      <c r="J25" s="63"/>
      <c r="K25" s="63"/>
      <c r="L25" s="63"/>
      <c r="M25" s="63"/>
      <c r="N25" s="63"/>
      <c r="O25" s="63"/>
      <c r="P25" s="63"/>
      <c r="Q25" s="63"/>
      <c r="R25" s="63"/>
      <c r="S25" s="63"/>
      <c r="T25" s="63"/>
      <c r="U25" s="63"/>
    </row>
    <row r="26" spans="1:21" x14ac:dyDescent="0.25">
      <c r="A26" s="81">
        <f t="shared" si="6"/>
        <v>5.2099999999999973</v>
      </c>
      <c r="B26" s="83"/>
      <c r="C26" s="89"/>
      <c r="D26" s="63"/>
      <c r="E26" s="84"/>
      <c r="F26" s="63">
        <f t="shared" si="8"/>
        <v>0</v>
      </c>
      <c r="G26" s="85">
        <f t="shared" si="9"/>
        <v>0</v>
      </c>
      <c r="H26" s="63"/>
      <c r="I26" s="63"/>
      <c r="J26" s="63"/>
      <c r="K26" s="63"/>
      <c r="L26" s="63"/>
      <c r="M26" s="63"/>
      <c r="N26" s="63"/>
      <c r="O26" s="63"/>
      <c r="P26" s="63"/>
      <c r="Q26" s="63"/>
      <c r="R26" s="63"/>
      <c r="S26" s="63"/>
      <c r="T26" s="63"/>
      <c r="U26" s="63"/>
    </row>
    <row r="27" spans="1:21" x14ac:dyDescent="0.25">
      <c r="A27" s="81">
        <f t="shared" si="6"/>
        <v>5.2199999999999971</v>
      </c>
      <c r="B27" s="83"/>
      <c r="C27" s="89"/>
      <c r="D27" s="63"/>
      <c r="E27" s="84"/>
      <c r="F27" s="63">
        <f t="shared" si="8"/>
        <v>0</v>
      </c>
      <c r="G27" s="85">
        <f t="shared" si="9"/>
        <v>0</v>
      </c>
      <c r="H27" s="63"/>
      <c r="I27" s="63"/>
      <c r="J27" s="63"/>
      <c r="K27" s="63"/>
      <c r="L27" s="63"/>
      <c r="M27" s="63"/>
      <c r="N27" s="63"/>
      <c r="O27" s="63"/>
      <c r="P27" s="63"/>
      <c r="Q27" s="63"/>
      <c r="R27" s="63"/>
      <c r="S27" s="63"/>
      <c r="T27" s="63"/>
      <c r="U27" s="63"/>
    </row>
    <row r="28" spans="1:21" x14ac:dyDescent="0.25">
      <c r="A28" s="81">
        <f t="shared" si="6"/>
        <v>5.2299999999999969</v>
      </c>
      <c r="B28" s="83"/>
      <c r="C28" s="89"/>
      <c r="D28" s="63"/>
      <c r="E28" s="84"/>
      <c r="F28" s="63">
        <f t="shared" si="8"/>
        <v>0</v>
      </c>
      <c r="G28" s="85">
        <f t="shared" si="9"/>
        <v>0</v>
      </c>
      <c r="H28" s="63"/>
      <c r="I28" s="63"/>
      <c r="J28" s="63"/>
      <c r="K28" s="63"/>
      <c r="L28" s="63"/>
      <c r="M28" s="63"/>
      <c r="N28" s="63"/>
      <c r="O28" s="63"/>
      <c r="P28" s="63"/>
      <c r="Q28" s="63"/>
      <c r="R28" s="63"/>
      <c r="S28" s="63"/>
      <c r="T28" s="63"/>
      <c r="U28" s="63"/>
    </row>
    <row r="29" spans="1:21" x14ac:dyDescent="0.25">
      <c r="A29" s="81">
        <f t="shared" si="6"/>
        <v>5.2399999999999967</v>
      </c>
      <c r="B29" s="83"/>
      <c r="C29" s="89"/>
      <c r="D29" s="63"/>
      <c r="E29" s="84"/>
      <c r="F29" s="63">
        <f t="shared" si="8"/>
        <v>0</v>
      </c>
      <c r="G29" s="85">
        <f t="shared" si="9"/>
        <v>0</v>
      </c>
      <c r="H29" s="63"/>
      <c r="I29" s="63"/>
      <c r="J29" s="63"/>
      <c r="K29" s="63"/>
      <c r="L29" s="63"/>
      <c r="M29" s="63"/>
      <c r="N29" s="63"/>
      <c r="O29" s="63"/>
      <c r="P29" s="63"/>
      <c r="Q29" s="63"/>
      <c r="R29" s="63"/>
      <c r="S29" s="63"/>
      <c r="T29" s="63"/>
      <c r="U29" s="63"/>
    </row>
    <row r="30" spans="1:21" x14ac:dyDescent="0.25">
      <c r="A30" s="81">
        <f t="shared" si="6"/>
        <v>5.2499999999999964</v>
      </c>
      <c r="B30" s="83"/>
      <c r="C30" s="89"/>
      <c r="D30" s="63"/>
      <c r="E30" s="84"/>
      <c r="F30" s="63">
        <f t="shared" si="8"/>
        <v>0</v>
      </c>
      <c r="G30" s="85">
        <f t="shared" si="9"/>
        <v>0</v>
      </c>
      <c r="H30" s="63"/>
      <c r="I30" s="63"/>
      <c r="J30" s="63"/>
      <c r="K30" s="63"/>
      <c r="L30" s="63"/>
      <c r="M30" s="63"/>
      <c r="N30" s="63"/>
      <c r="O30" s="63"/>
      <c r="P30" s="63"/>
      <c r="Q30" s="63"/>
      <c r="R30" s="63"/>
      <c r="S30" s="63"/>
      <c r="T30" s="63"/>
      <c r="U30" s="63"/>
    </row>
    <row r="31" spans="1:21" x14ac:dyDescent="0.25">
      <c r="A31" s="81">
        <f t="shared" si="6"/>
        <v>5.2599999999999962</v>
      </c>
      <c r="B31" s="83"/>
      <c r="C31" s="89"/>
      <c r="D31" s="63"/>
      <c r="E31" s="84"/>
      <c r="F31" s="63">
        <f t="shared" si="8"/>
        <v>0</v>
      </c>
      <c r="G31" s="85">
        <f t="shared" si="9"/>
        <v>0</v>
      </c>
      <c r="H31" s="63"/>
      <c r="I31" s="63"/>
      <c r="J31" s="63"/>
      <c r="K31" s="63"/>
      <c r="L31" s="63"/>
      <c r="M31" s="63"/>
      <c r="N31" s="63"/>
      <c r="O31" s="63"/>
      <c r="P31" s="63"/>
      <c r="Q31" s="63"/>
      <c r="R31" s="63"/>
      <c r="S31" s="63"/>
      <c r="T31" s="63"/>
      <c r="U31" s="63"/>
    </row>
  </sheetData>
  <protectedRanges>
    <protectedRange password="C534" sqref="E5:E13" name="Rate"/>
    <protectedRange password="C534" sqref="H5:O13" name="Quantity"/>
  </protectedRanges>
  <mergeCells count="2">
    <mergeCell ref="A2:E2"/>
    <mergeCell ref="F2:G2"/>
  </mergeCells>
  <pageMargins left="0.23622047244094491" right="0.23622047244094491" top="0.74803149606299213" bottom="0.74803149606299213" header="0.31496062992125984" footer="0.31496062992125984"/>
  <pageSetup paperSize="9" scale="45" fitToHeight="0" orientation="portrait" r:id="rId1"/>
  <headerFooter alignWithMargins="0">
    <oddFooter>&amp;L&amp;10Page &amp;P&amp;R&amp;10&amp;F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N32"/>
  <sheetViews>
    <sheetView workbookViewId="0">
      <selection activeCell="C3" sqref="C3"/>
    </sheetView>
  </sheetViews>
  <sheetFormatPr defaultRowHeight="15" x14ac:dyDescent="0.25"/>
  <cols>
    <col min="2" max="2" width="36.5703125" customWidth="1"/>
    <col min="5" max="5" width="10.42578125" customWidth="1"/>
    <col min="7" max="7" width="12.42578125" customWidth="1"/>
    <col min="16" max="45" width="9.140625" style="67"/>
  </cols>
  <sheetData>
    <row r="1" spans="1:92" ht="23.25" x14ac:dyDescent="0.25">
      <c r="A1" s="110" t="s">
        <v>144</v>
      </c>
      <c r="B1" s="111"/>
      <c r="C1" s="111"/>
      <c r="D1" s="112"/>
      <c r="E1" s="112"/>
      <c r="F1" s="112"/>
      <c r="G1" s="112"/>
      <c r="H1" s="112"/>
      <c r="I1" s="112"/>
      <c r="J1" s="112"/>
      <c r="K1" s="112"/>
      <c r="L1" s="112"/>
      <c r="M1" s="113"/>
      <c r="N1" s="113"/>
      <c r="O1" s="114"/>
    </row>
    <row r="2" spans="1:92" s="68" customFormat="1" ht="12.75" x14ac:dyDescent="0.2">
      <c r="A2" s="149" t="s">
        <v>35</v>
      </c>
      <c r="B2" s="149"/>
      <c r="C2" s="149"/>
      <c r="D2" s="149"/>
      <c r="E2" s="149"/>
      <c r="F2" s="152" t="str">
        <f>CONCATENATE("Sheet total: ",DOLLAR(SUM(G5:G396),0))</f>
        <v>Sheet total: $0</v>
      </c>
      <c r="G2" s="149"/>
      <c r="H2" s="51" t="s">
        <v>36</v>
      </c>
      <c r="I2" s="51"/>
      <c r="J2" s="51"/>
      <c r="K2" s="51"/>
      <c r="L2" s="52"/>
      <c r="M2" s="52"/>
      <c r="N2" s="52"/>
      <c r="O2" s="52"/>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70"/>
      <c r="AS2" s="70"/>
    </row>
    <row r="3" spans="1:92" s="68" customFormat="1" ht="39.950000000000003" customHeight="1" x14ac:dyDescent="0.2">
      <c r="A3" s="53" t="s">
        <v>37</v>
      </c>
      <c r="B3" s="54" t="s">
        <v>38</v>
      </c>
      <c r="C3" s="131" t="s">
        <v>160</v>
      </c>
      <c r="D3" s="55" t="s">
        <v>39</v>
      </c>
      <c r="E3" s="56" t="s">
        <v>40</v>
      </c>
      <c r="F3" s="55" t="s">
        <v>41</v>
      </c>
      <c r="G3" s="56" t="s">
        <v>42</v>
      </c>
      <c r="H3" s="62" t="s">
        <v>43</v>
      </c>
      <c r="I3" s="62" t="s">
        <v>56</v>
      </c>
      <c r="J3" s="62" t="s">
        <v>57</v>
      </c>
      <c r="K3" s="62" t="s">
        <v>58</v>
      </c>
      <c r="L3" s="62" t="s">
        <v>59</v>
      </c>
      <c r="M3" s="62" t="s">
        <v>60</v>
      </c>
      <c r="N3" s="62" t="s">
        <v>61</v>
      </c>
      <c r="O3" s="62" t="s">
        <v>127</v>
      </c>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0"/>
      <c r="AS3" s="70"/>
      <c r="BG3" s="68" t="str">
        <f>IF('[1]2 Preliminaries'!BA4="","",'[1]2 Preliminaries'!BA4)</f>
        <v/>
      </c>
      <c r="BH3" s="68" t="str">
        <f>IF('[1]2 Preliminaries'!BB4="","",'[1]2 Preliminaries'!BB4)</f>
        <v/>
      </c>
      <c r="BI3" s="68" t="str">
        <f>IF('[1]2 Preliminaries'!BC4="","",'[1]2 Preliminaries'!BC4)</f>
        <v/>
      </c>
      <c r="BJ3" s="68" t="str">
        <f>IF('[1]2 Preliminaries'!BD4="","",'[1]2 Preliminaries'!BD4)</f>
        <v/>
      </c>
      <c r="BK3" s="68" t="str">
        <f>IF('[1]2 Preliminaries'!BE4="","",'[1]2 Preliminaries'!BE4)</f>
        <v/>
      </c>
      <c r="BL3" s="68" t="str">
        <f>IF('[1]2 Preliminaries'!BF4="","",'[1]2 Preliminaries'!BF4)</f>
        <v/>
      </c>
      <c r="BM3" s="68" t="str">
        <f>IF('[1]2 Preliminaries'!BG4="","",'[1]2 Preliminaries'!BG4)</f>
        <v/>
      </c>
      <c r="BN3" s="68" t="str">
        <f>IF('[1]2 Preliminaries'!BH4="","",'[1]2 Preliminaries'!BH4)</f>
        <v/>
      </c>
      <c r="BO3" s="68" t="str">
        <f>IF('[1]2 Preliminaries'!BI4="","",'[1]2 Preliminaries'!BI4)</f>
        <v/>
      </c>
      <c r="BP3" s="68" t="str">
        <f>IF('[1]2 Preliminaries'!BJ4="","",'[1]2 Preliminaries'!BJ4)</f>
        <v/>
      </c>
      <c r="BQ3" s="68" t="str">
        <f>IF('[1]2 Preliminaries'!BK4="","",'[1]2 Preliminaries'!BK4)</f>
        <v/>
      </c>
      <c r="BR3" s="68" t="str">
        <f>IF('[1]2 Preliminaries'!BL4="","",'[1]2 Preliminaries'!BL4)</f>
        <v/>
      </c>
      <c r="BS3" s="68" t="str">
        <f>IF('[1]2 Preliminaries'!BM4="","",'[1]2 Preliminaries'!BM4)</f>
        <v/>
      </c>
      <c r="BT3" s="68" t="str">
        <f>IF('[1]2 Preliminaries'!BN4="","",'[1]2 Preliminaries'!BN4)</f>
        <v/>
      </c>
      <c r="BU3" s="68" t="str">
        <f>IF('[1]2 Preliminaries'!BO4="","",'[1]2 Preliminaries'!BO4)</f>
        <v/>
      </c>
      <c r="BV3" s="68" t="str">
        <f>IF('[1]2 Preliminaries'!BP4="","",'[1]2 Preliminaries'!BP4)</f>
        <v/>
      </c>
      <c r="BW3" s="68" t="str">
        <f>IF('[1]2 Preliminaries'!BQ4="","",'[1]2 Preliminaries'!BQ4)</f>
        <v/>
      </c>
      <c r="BX3" s="68" t="str">
        <f>IF('[1]2 Preliminaries'!BR4="","",'[1]2 Preliminaries'!BR4)</f>
        <v/>
      </c>
      <c r="BY3" s="68" t="str">
        <f>IF('[1]2 Preliminaries'!BS4="","",'[1]2 Preliminaries'!BS4)</f>
        <v/>
      </c>
      <c r="BZ3" s="68" t="str">
        <f>IF('[1]2 Preliminaries'!BT4="","",'[1]2 Preliminaries'!BT4)</f>
        <v/>
      </c>
      <c r="CA3" s="68" t="str">
        <f>IF('[1]2 Preliminaries'!BU4="","",'[1]2 Preliminaries'!BU4)</f>
        <v/>
      </c>
      <c r="CB3" s="68" t="str">
        <f>IF('[1]2 Preliminaries'!BV4="","",'[1]2 Preliminaries'!BV4)</f>
        <v/>
      </c>
      <c r="CC3" s="68" t="str">
        <f>IF('[1]2 Preliminaries'!BW4="","",'[1]2 Preliminaries'!BW4)</f>
        <v/>
      </c>
      <c r="CD3" s="68" t="str">
        <f>IF('[1]2 Preliminaries'!BX4="","",'[1]2 Preliminaries'!BX4)</f>
        <v/>
      </c>
      <c r="CE3" s="68" t="str">
        <f>IF('[1]2 Preliminaries'!BY4="","",'[1]2 Preliminaries'!BY4)</f>
        <v/>
      </c>
      <c r="CF3" s="68" t="str">
        <f>IF('[1]2 Preliminaries'!BZ4="","",'[1]2 Preliminaries'!BZ4)</f>
        <v/>
      </c>
      <c r="CG3" s="68" t="str">
        <f>IF('[1]2 Preliminaries'!CA4="","",'[1]2 Preliminaries'!CA4)</f>
        <v/>
      </c>
      <c r="CH3" s="68" t="str">
        <f>IF('[1]2 Preliminaries'!CB4="","",'[1]2 Preliminaries'!CB4)</f>
        <v/>
      </c>
      <c r="CI3" s="68" t="str">
        <f>IF('[1]2 Preliminaries'!CC4="","",'[1]2 Preliminaries'!CC4)</f>
        <v/>
      </c>
      <c r="CJ3" s="68" t="str">
        <f>IF('[1]2 Preliminaries'!CD4="","",'[1]2 Preliminaries'!CD4)</f>
        <v/>
      </c>
      <c r="CK3" s="68" t="str">
        <f>IF('[1]2 Preliminaries'!CE4="","",'[1]2 Preliminaries'!CE4)</f>
        <v/>
      </c>
      <c r="CL3" s="68" t="str">
        <f>IF('[1]2 Preliminaries'!CF4="","",'[1]2 Preliminaries'!CF4)</f>
        <v/>
      </c>
      <c r="CM3" s="68" t="str">
        <f>IF('[1]2 Preliminaries'!CG4="","",'[1]2 Preliminaries'!CG4)</f>
        <v/>
      </c>
      <c r="CN3" s="68" t="str">
        <f>IF('[1]2 Preliminaries'!CH4="","",'[1]2 Preliminaries'!CH4)</f>
        <v/>
      </c>
    </row>
    <row r="4" spans="1:92" s="68" customFormat="1" ht="15.75" x14ac:dyDescent="0.2">
      <c r="A4" s="90" t="s">
        <v>111</v>
      </c>
      <c r="B4" s="91"/>
      <c r="C4" s="92"/>
      <c r="D4" s="39"/>
      <c r="E4" s="40"/>
      <c r="F4" s="39"/>
      <c r="G4" s="40"/>
      <c r="H4" s="39"/>
      <c r="I4" s="39"/>
      <c r="J4" s="39"/>
      <c r="K4" s="39"/>
      <c r="L4" s="39"/>
      <c r="M4" s="39"/>
      <c r="N4" s="39"/>
      <c r="O4" s="39"/>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0"/>
      <c r="AS4" s="70"/>
    </row>
    <row r="5" spans="1:92" s="68" customFormat="1" ht="12.75" x14ac:dyDescent="0.2">
      <c r="A5" s="81" t="s">
        <v>112</v>
      </c>
      <c r="B5" s="81" t="s">
        <v>113</v>
      </c>
      <c r="C5" s="77">
        <v>12.1</v>
      </c>
      <c r="D5" s="73" t="s">
        <v>128</v>
      </c>
      <c r="E5" s="84"/>
      <c r="F5" s="65">
        <f>SUM(H5:GW5)</f>
        <v>39</v>
      </c>
      <c r="G5" s="85">
        <f>E5*F5</f>
        <v>0</v>
      </c>
      <c r="H5" s="65"/>
      <c r="I5" s="65">
        <v>13</v>
      </c>
      <c r="J5" s="65">
        <v>13</v>
      </c>
      <c r="K5" s="65">
        <v>13</v>
      </c>
      <c r="L5" s="65"/>
      <c r="M5" s="65"/>
      <c r="N5" s="65"/>
      <c r="O5" s="65"/>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0"/>
      <c r="AS5" s="70"/>
    </row>
    <row r="6" spans="1:92" s="68" customFormat="1" ht="15.75" x14ac:dyDescent="0.2">
      <c r="A6" s="90" t="s">
        <v>114</v>
      </c>
      <c r="B6" s="91"/>
      <c r="C6" s="92"/>
      <c r="D6" s="93"/>
      <c r="E6" s="94"/>
      <c r="F6" s="93"/>
      <c r="G6" s="94"/>
      <c r="H6" s="93"/>
      <c r="I6" s="93"/>
      <c r="J6" s="93"/>
      <c r="K6" s="93"/>
      <c r="L6" s="93"/>
      <c r="M6" s="93"/>
      <c r="N6" s="93"/>
      <c r="O6" s="93"/>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0"/>
      <c r="AS6" s="70"/>
    </row>
    <row r="7" spans="1:92" s="68" customFormat="1" ht="25.5" x14ac:dyDescent="0.2">
      <c r="A7" s="81" t="s">
        <v>115</v>
      </c>
      <c r="B7" s="81" t="s">
        <v>155</v>
      </c>
      <c r="C7" s="77" t="s">
        <v>44</v>
      </c>
      <c r="D7" s="73" t="s">
        <v>45</v>
      </c>
      <c r="E7" s="84"/>
      <c r="F7" s="65">
        <f t="shared" ref="F7:F13" si="0">SUM(H7:GW7)</f>
        <v>1</v>
      </c>
      <c r="G7" s="85">
        <f t="shared" ref="G7:G14" si="1">E7*F7</f>
        <v>0</v>
      </c>
      <c r="H7" s="65">
        <v>1</v>
      </c>
      <c r="I7" s="65"/>
      <c r="J7" s="65"/>
      <c r="K7" s="65"/>
      <c r="L7" s="65"/>
      <c r="M7" s="65"/>
      <c r="N7" s="65"/>
      <c r="O7" s="65"/>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0"/>
      <c r="AS7" s="70"/>
    </row>
    <row r="8" spans="1:92" s="68" customFormat="1" ht="38.25" x14ac:dyDescent="0.2">
      <c r="A8" s="81" t="s">
        <v>116</v>
      </c>
      <c r="B8" s="81" t="s">
        <v>117</v>
      </c>
      <c r="C8" s="77" t="s">
        <v>44</v>
      </c>
      <c r="D8" s="73" t="s">
        <v>47</v>
      </c>
      <c r="E8" s="84"/>
      <c r="F8" s="65">
        <f t="shared" si="0"/>
        <v>3</v>
      </c>
      <c r="G8" s="85">
        <f t="shared" si="1"/>
        <v>0</v>
      </c>
      <c r="H8" s="65">
        <v>3</v>
      </c>
      <c r="I8" s="65"/>
      <c r="J8" s="65"/>
      <c r="K8" s="65"/>
      <c r="L8" s="65"/>
      <c r="M8" s="65"/>
      <c r="N8" s="65"/>
      <c r="O8" s="65"/>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0"/>
      <c r="AS8" s="70"/>
    </row>
    <row r="9" spans="1:92" s="68" customFormat="1" ht="25.5" x14ac:dyDescent="0.2">
      <c r="A9" s="81" t="s">
        <v>118</v>
      </c>
      <c r="B9" s="81" t="s">
        <v>119</v>
      </c>
      <c r="C9" s="77">
        <v>12.2</v>
      </c>
      <c r="D9" s="73" t="s">
        <v>18</v>
      </c>
      <c r="E9" s="84"/>
      <c r="F9" s="65">
        <f t="shared" si="0"/>
        <v>4</v>
      </c>
      <c r="G9" s="85">
        <f t="shared" si="1"/>
        <v>0</v>
      </c>
      <c r="H9" s="65"/>
      <c r="I9" s="65"/>
      <c r="J9" s="65"/>
      <c r="K9" s="65"/>
      <c r="L9" s="65">
        <v>1</v>
      </c>
      <c r="M9" s="65">
        <v>1</v>
      </c>
      <c r="N9" s="65">
        <v>1</v>
      </c>
      <c r="O9" s="65">
        <v>1</v>
      </c>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0"/>
      <c r="AS9" s="70"/>
    </row>
    <row r="10" spans="1:92" s="68" customFormat="1" ht="38.25" x14ac:dyDescent="0.2">
      <c r="A10" s="81">
        <v>6.5</v>
      </c>
      <c r="B10" s="81" t="s">
        <v>120</v>
      </c>
      <c r="C10" s="77"/>
      <c r="D10" s="73" t="s">
        <v>69</v>
      </c>
      <c r="E10" s="84"/>
      <c r="F10" s="65">
        <f t="shared" si="0"/>
        <v>20</v>
      </c>
      <c r="G10" s="85">
        <f t="shared" si="1"/>
        <v>0</v>
      </c>
      <c r="H10" s="65"/>
      <c r="I10" s="65"/>
      <c r="J10" s="65"/>
      <c r="K10" s="65"/>
      <c r="L10" s="65"/>
      <c r="M10" s="65"/>
      <c r="N10" s="65">
        <v>20</v>
      </c>
      <c r="O10" s="65"/>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0"/>
      <c r="AS10" s="70"/>
    </row>
    <row r="11" spans="1:92" s="68" customFormat="1" ht="38.25" x14ac:dyDescent="0.2">
      <c r="A11" s="81" t="s">
        <v>121</v>
      </c>
      <c r="B11" s="81" t="s">
        <v>122</v>
      </c>
      <c r="C11" s="77">
        <v>12.2</v>
      </c>
      <c r="D11" s="73" t="s">
        <v>69</v>
      </c>
      <c r="E11" s="84"/>
      <c r="F11" s="65">
        <f t="shared" si="0"/>
        <v>60</v>
      </c>
      <c r="G11" s="85">
        <f t="shared" si="1"/>
        <v>0</v>
      </c>
      <c r="H11" s="65"/>
      <c r="I11" s="65"/>
      <c r="J11" s="65"/>
      <c r="K11" s="65"/>
      <c r="L11" s="65">
        <v>20</v>
      </c>
      <c r="M11" s="65">
        <v>20</v>
      </c>
      <c r="N11" s="65"/>
      <c r="O11" s="65">
        <v>20</v>
      </c>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0"/>
      <c r="AS11" s="70"/>
    </row>
    <row r="12" spans="1:92" s="68" customFormat="1" ht="12.75" x14ac:dyDescent="0.2">
      <c r="A12" s="81" t="s">
        <v>123</v>
      </c>
      <c r="B12" s="81" t="s">
        <v>124</v>
      </c>
      <c r="C12" s="77" t="s">
        <v>156</v>
      </c>
      <c r="D12" s="73" t="s">
        <v>52</v>
      </c>
      <c r="E12" s="84"/>
      <c r="F12" s="65">
        <f t="shared" si="0"/>
        <v>4</v>
      </c>
      <c r="G12" s="85">
        <f t="shared" si="1"/>
        <v>0</v>
      </c>
      <c r="H12" s="65"/>
      <c r="I12" s="65"/>
      <c r="J12" s="65"/>
      <c r="K12" s="65"/>
      <c r="L12" s="65">
        <v>1</v>
      </c>
      <c r="M12" s="65">
        <v>1</v>
      </c>
      <c r="N12" s="65">
        <v>1</v>
      </c>
      <c r="O12" s="65">
        <v>1</v>
      </c>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0"/>
      <c r="AS12" s="70"/>
    </row>
    <row r="13" spans="1:92" s="68" customFormat="1" ht="25.5" x14ac:dyDescent="0.2">
      <c r="A13" s="81" t="s">
        <v>125</v>
      </c>
      <c r="B13" s="81" t="s">
        <v>126</v>
      </c>
      <c r="C13" s="77">
        <v>12.2</v>
      </c>
      <c r="D13" s="73" t="s">
        <v>52</v>
      </c>
      <c r="E13" s="84"/>
      <c r="F13" s="65">
        <f t="shared" si="0"/>
        <v>1</v>
      </c>
      <c r="G13" s="85">
        <f t="shared" si="1"/>
        <v>0</v>
      </c>
      <c r="H13" s="65">
        <v>1</v>
      </c>
      <c r="I13" s="65"/>
      <c r="J13" s="65"/>
      <c r="K13" s="65"/>
      <c r="L13" s="65"/>
      <c r="M13" s="65"/>
      <c r="N13" s="65"/>
      <c r="O13" s="65"/>
      <c r="P13" s="72"/>
      <c r="Q13" s="72"/>
      <c r="R13" s="72"/>
      <c r="S13" s="72"/>
      <c r="T13" s="72"/>
      <c r="U13" s="72"/>
      <c r="V13" s="72"/>
      <c r="W13" s="72"/>
      <c r="X13" s="72"/>
      <c r="Y13" s="72"/>
      <c r="Z13" s="72"/>
      <c r="AA13" s="72"/>
      <c r="AB13" s="72"/>
      <c r="AC13" s="72"/>
      <c r="AD13" s="72"/>
      <c r="AE13" s="72"/>
      <c r="AF13" s="72"/>
      <c r="AG13" s="72"/>
      <c r="AH13" s="72"/>
      <c r="AI13" s="72"/>
      <c r="AJ13" s="72"/>
      <c r="AK13" s="72"/>
      <c r="AL13" s="72"/>
      <c r="AM13" s="72"/>
      <c r="AN13" s="72"/>
      <c r="AO13" s="72"/>
      <c r="AP13" s="72"/>
      <c r="AQ13" s="72"/>
      <c r="AR13" s="70"/>
      <c r="AS13" s="70"/>
    </row>
    <row r="14" spans="1:92" x14ac:dyDescent="0.25">
      <c r="A14" s="81">
        <v>6.9</v>
      </c>
      <c r="B14" s="83"/>
      <c r="C14" s="89"/>
      <c r="D14" s="63"/>
      <c r="E14" s="84"/>
      <c r="F14" s="63">
        <f>SUM(H14:GD14)</f>
        <v>0</v>
      </c>
      <c r="G14" s="85">
        <f t="shared" si="1"/>
        <v>0</v>
      </c>
      <c r="H14" s="63"/>
      <c r="I14" s="63"/>
      <c r="J14" s="63"/>
      <c r="K14" s="63"/>
      <c r="L14" s="63"/>
      <c r="M14" s="63"/>
      <c r="N14" s="63"/>
      <c r="O14" s="63"/>
      <c r="P14"/>
      <c r="Q14"/>
      <c r="R14"/>
      <c r="S14"/>
      <c r="T14"/>
      <c r="U14"/>
      <c r="V14"/>
      <c r="W14"/>
      <c r="X14"/>
      <c r="Y14"/>
      <c r="Z14"/>
      <c r="AA14"/>
      <c r="AB14"/>
      <c r="AC14"/>
      <c r="AD14"/>
      <c r="AE14"/>
      <c r="AF14"/>
      <c r="AG14"/>
      <c r="AH14"/>
      <c r="AI14"/>
      <c r="AJ14"/>
      <c r="AK14"/>
      <c r="AL14"/>
      <c r="AM14"/>
      <c r="AN14"/>
      <c r="AO14"/>
      <c r="AP14"/>
      <c r="AQ14"/>
      <c r="AR14"/>
      <c r="AS14"/>
    </row>
    <row r="15" spans="1:92" x14ac:dyDescent="0.25">
      <c r="A15" s="82">
        <v>6.1</v>
      </c>
      <c r="B15" s="83"/>
      <c r="C15" s="89"/>
      <c r="D15" s="63"/>
      <c r="E15" s="84"/>
      <c r="F15" s="63">
        <f>SUM(H15:GD15)</f>
        <v>0</v>
      </c>
      <c r="G15" s="85">
        <f t="shared" ref="G15" si="2">E15*F15</f>
        <v>0</v>
      </c>
      <c r="H15" s="63"/>
      <c r="I15" s="63"/>
      <c r="J15" s="63"/>
      <c r="K15" s="63"/>
      <c r="L15" s="63"/>
      <c r="M15" s="63"/>
      <c r="N15" s="63"/>
      <c r="O15" s="63"/>
      <c r="P15"/>
      <c r="Q15"/>
      <c r="R15"/>
      <c r="S15"/>
      <c r="T15"/>
      <c r="U15"/>
      <c r="V15"/>
      <c r="W15"/>
      <c r="X15"/>
      <c r="Y15"/>
      <c r="Z15"/>
      <c r="AA15"/>
      <c r="AB15"/>
      <c r="AC15"/>
      <c r="AD15"/>
      <c r="AE15"/>
      <c r="AF15"/>
      <c r="AG15"/>
      <c r="AH15"/>
      <c r="AI15"/>
      <c r="AJ15"/>
      <c r="AK15"/>
      <c r="AL15"/>
      <c r="AM15"/>
      <c r="AN15"/>
      <c r="AO15"/>
      <c r="AP15"/>
      <c r="AQ15"/>
      <c r="AR15"/>
      <c r="AS15"/>
    </row>
    <row r="16" spans="1:92" x14ac:dyDescent="0.25">
      <c r="A16" s="81">
        <v>6.11</v>
      </c>
      <c r="B16" s="83"/>
      <c r="C16" s="89"/>
      <c r="D16" s="63"/>
      <c r="E16" s="84"/>
      <c r="F16" s="63">
        <f t="shared" ref="F16:F32" si="3">SUM(H16:GD16)</f>
        <v>0</v>
      </c>
      <c r="G16" s="85">
        <f t="shared" ref="G16:G32" si="4">E16*F16</f>
        <v>0</v>
      </c>
      <c r="H16" s="63"/>
      <c r="I16" s="63"/>
      <c r="J16" s="63"/>
      <c r="K16" s="63"/>
      <c r="L16" s="63"/>
      <c r="M16" s="63"/>
      <c r="N16" s="63"/>
      <c r="O16" s="63"/>
      <c r="P16"/>
      <c r="Q16"/>
      <c r="R16"/>
      <c r="S16"/>
      <c r="T16"/>
      <c r="U16"/>
      <c r="V16"/>
      <c r="W16"/>
      <c r="X16"/>
      <c r="Y16"/>
      <c r="Z16"/>
      <c r="AA16"/>
      <c r="AB16"/>
      <c r="AC16"/>
      <c r="AD16"/>
      <c r="AE16"/>
      <c r="AF16"/>
      <c r="AG16"/>
      <c r="AH16"/>
      <c r="AI16"/>
      <c r="AJ16"/>
      <c r="AK16"/>
      <c r="AL16"/>
      <c r="AM16"/>
      <c r="AN16"/>
      <c r="AO16"/>
      <c r="AP16"/>
      <c r="AQ16"/>
      <c r="AR16"/>
      <c r="AS16"/>
    </row>
    <row r="17" spans="1:45" x14ac:dyDescent="0.25">
      <c r="A17" s="81">
        <f>A16+0.01</f>
        <v>6.12</v>
      </c>
      <c r="B17" s="83"/>
      <c r="C17" s="89"/>
      <c r="D17" s="63"/>
      <c r="E17" s="84"/>
      <c r="F17" s="63">
        <f t="shared" si="3"/>
        <v>0</v>
      </c>
      <c r="G17" s="85">
        <f t="shared" si="4"/>
        <v>0</v>
      </c>
      <c r="H17" s="63"/>
      <c r="I17" s="63"/>
      <c r="J17" s="63"/>
      <c r="K17" s="63"/>
      <c r="L17" s="63"/>
      <c r="M17" s="63"/>
      <c r="N17" s="63"/>
      <c r="O17" s="63"/>
      <c r="P17"/>
      <c r="Q17"/>
      <c r="R17"/>
      <c r="S17"/>
      <c r="T17"/>
      <c r="U17"/>
      <c r="V17"/>
      <c r="W17"/>
      <c r="X17"/>
      <c r="Y17"/>
      <c r="Z17"/>
      <c r="AA17"/>
      <c r="AB17"/>
      <c r="AC17"/>
      <c r="AD17"/>
      <c r="AE17"/>
      <c r="AF17"/>
      <c r="AG17"/>
      <c r="AH17"/>
      <c r="AI17"/>
      <c r="AJ17"/>
      <c r="AK17"/>
      <c r="AL17"/>
      <c r="AM17"/>
      <c r="AN17"/>
      <c r="AO17"/>
      <c r="AP17"/>
      <c r="AQ17"/>
      <c r="AR17"/>
      <c r="AS17"/>
    </row>
    <row r="18" spans="1:45" x14ac:dyDescent="0.25">
      <c r="A18" s="81">
        <f t="shared" ref="A18:A32" si="5">A17+0.01</f>
        <v>6.13</v>
      </c>
      <c r="B18" s="83"/>
      <c r="C18" s="89"/>
      <c r="D18" s="63"/>
      <c r="E18" s="84"/>
      <c r="F18" s="63">
        <f t="shared" si="3"/>
        <v>0</v>
      </c>
      <c r="G18" s="85">
        <f t="shared" si="4"/>
        <v>0</v>
      </c>
      <c r="H18" s="63"/>
      <c r="I18" s="63"/>
      <c r="J18" s="63"/>
      <c r="K18" s="63"/>
      <c r="L18" s="63"/>
      <c r="M18" s="63"/>
      <c r="N18" s="63"/>
      <c r="O18" s="63"/>
      <c r="P18"/>
      <c r="Q18"/>
      <c r="R18"/>
      <c r="S18"/>
      <c r="T18"/>
      <c r="U18"/>
      <c r="V18"/>
      <c r="W18"/>
      <c r="X18"/>
      <c r="Y18"/>
      <c r="Z18"/>
      <c r="AA18"/>
      <c r="AB18"/>
      <c r="AC18"/>
      <c r="AD18"/>
      <c r="AE18"/>
      <c r="AF18"/>
      <c r="AG18"/>
      <c r="AH18"/>
      <c r="AI18"/>
      <c r="AJ18"/>
      <c r="AK18"/>
      <c r="AL18"/>
      <c r="AM18"/>
      <c r="AN18"/>
      <c r="AO18"/>
      <c r="AP18"/>
      <c r="AQ18"/>
      <c r="AR18"/>
      <c r="AS18"/>
    </row>
    <row r="19" spans="1:45" x14ac:dyDescent="0.25">
      <c r="A19" s="81">
        <f t="shared" si="5"/>
        <v>6.14</v>
      </c>
      <c r="B19" s="83"/>
      <c r="C19" s="89"/>
      <c r="D19" s="63"/>
      <c r="E19" s="84"/>
      <c r="F19" s="63">
        <f t="shared" si="3"/>
        <v>0</v>
      </c>
      <c r="G19" s="85">
        <f t="shared" si="4"/>
        <v>0</v>
      </c>
      <c r="H19" s="63"/>
      <c r="I19" s="63"/>
      <c r="J19" s="63"/>
      <c r="K19" s="63"/>
      <c r="L19" s="63"/>
      <c r="M19" s="63"/>
      <c r="N19" s="63"/>
      <c r="O19" s="63"/>
      <c r="P19"/>
      <c r="Q19"/>
      <c r="R19"/>
      <c r="S19"/>
      <c r="T19"/>
      <c r="U19"/>
      <c r="V19"/>
      <c r="W19"/>
      <c r="X19"/>
      <c r="Y19"/>
      <c r="Z19"/>
      <c r="AA19"/>
      <c r="AB19"/>
      <c r="AC19"/>
      <c r="AD19"/>
      <c r="AE19"/>
      <c r="AF19"/>
      <c r="AG19"/>
      <c r="AH19"/>
      <c r="AI19"/>
      <c r="AJ19"/>
      <c r="AK19"/>
      <c r="AL19"/>
      <c r="AM19"/>
      <c r="AN19"/>
      <c r="AO19"/>
      <c r="AP19"/>
      <c r="AQ19"/>
      <c r="AR19"/>
      <c r="AS19"/>
    </row>
    <row r="20" spans="1:45" x14ac:dyDescent="0.25">
      <c r="A20" s="81">
        <f t="shared" si="5"/>
        <v>6.1499999999999995</v>
      </c>
      <c r="B20" s="83"/>
      <c r="C20" s="89"/>
      <c r="D20" s="63"/>
      <c r="E20" s="84"/>
      <c r="F20" s="63">
        <f t="shared" si="3"/>
        <v>0</v>
      </c>
      <c r="G20" s="85">
        <f t="shared" si="4"/>
        <v>0</v>
      </c>
      <c r="H20" s="63"/>
      <c r="I20" s="63"/>
      <c r="J20" s="63"/>
      <c r="K20" s="63"/>
      <c r="L20" s="63"/>
      <c r="M20" s="63"/>
      <c r="N20" s="63"/>
      <c r="O20" s="63"/>
      <c r="P20"/>
      <c r="Q20"/>
      <c r="R20"/>
      <c r="S20"/>
      <c r="T20"/>
      <c r="U20"/>
      <c r="V20"/>
      <c r="W20"/>
      <c r="X20"/>
      <c r="Y20"/>
      <c r="Z20"/>
      <c r="AA20"/>
      <c r="AB20"/>
      <c r="AC20"/>
      <c r="AD20"/>
      <c r="AE20"/>
      <c r="AF20"/>
      <c r="AG20"/>
      <c r="AH20"/>
      <c r="AI20"/>
      <c r="AJ20"/>
      <c r="AK20"/>
      <c r="AL20"/>
      <c r="AM20"/>
      <c r="AN20"/>
      <c r="AO20"/>
      <c r="AP20"/>
      <c r="AQ20"/>
      <c r="AR20"/>
      <c r="AS20"/>
    </row>
    <row r="21" spans="1:45" x14ac:dyDescent="0.25">
      <c r="A21" s="81">
        <f t="shared" si="5"/>
        <v>6.1599999999999993</v>
      </c>
      <c r="B21" s="83"/>
      <c r="C21" s="89"/>
      <c r="D21" s="63"/>
      <c r="E21" s="84"/>
      <c r="F21" s="63">
        <f t="shared" si="3"/>
        <v>0</v>
      </c>
      <c r="G21" s="85">
        <f t="shared" si="4"/>
        <v>0</v>
      </c>
      <c r="H21" s="63"/>
      <c r="I21" s="63"/>
      <c r="J21" s="63"/>
      <c r="K21" s="63"/>
      <c r="L21" s="63"/>
      <c r="M21" s="63"/>
      <c r="N21" s="63"/>
      <c r="O21" s="63"/>
      <c r="P21"/>
      <c r="Q21"/>
      <c r="R21"/>
      <c r="S21"/>
      <c r="T21"/>
      <c r="U21"/>
      <c r="V21"/>
      <c r="W21"/>
      <c r="X21"/>
      <c r="Y21"/>
      <c r="Z21"/>
      <c r="AA21"/>
      <c r="AB21"/>
      <c r="AC21"/>
      <c r="AD21"/>
      <c r="AE21"/>
      <c r="AF21"/>
      <c r="AG21"/>
      <c r="AH21"/>
      <c r="AI21"/>
      <c r="AJ21"/>
      <c r="AK21"/>
      <c r="AL21"/>
      <c r="AM21"/>
      <c r="AN21"/>
      <c r="AO21"/>
      <c r="AP21"/>
      <c r="AQ21"/>
      <c r="AR21"/>
      <c r="AS21"/>
    </row>
    <row r="22" spans="1:45" x14ac:dyDescent="0.25">
      <c r="A22" s="81">
        <f t="shared" si="5"/>
        <v>6.169999999999999</v>
      </c>
      <c r="B22" s="83"/>
      <c r="C22" s="89"/>
      <c r="D22" s="63"/>
      <c r="E22" s="84"/>
      <c r="F22" s="63">
        <f t="shared" si="3"/>
        <v>0</v>
      </c>
      <c r="G22" s="85">
        <f t="shared" si="4"/>
        <v>0</v>
      </c>
      <c r="H22" s="63"/>
      <c r="I22" s="63"/>
      <c r="J22" s="63"/>
      <c r="K22" s="63"/>
      <c r="L22" s="63"/>
      <c r="M22" s="63"/>
      <c r="N22" s="63"/>
      <c r="O22" s="63"/>
      <c r="P22"/>
      <c r="Q22"/>
      <c r="R22"/>
      <c r="S22"/>
      <c r="T22"/>
      <c r="U22"/>
      <c r="V22"/>
      <c r="W22"/>
      <c r="X22"/>
      <c r="Y22"/>
      <c r="Z22"/>
      <c r="AA22"/>
      <c r="AB22"/>
      <c r="AC22"/>
      <c r="AD22"/>
      <c r="AE22"/>
      <c r="AF22"/>
      <c r="AG22"/>
      <c r="AH22"/>
      <c r="AI22"/>
      <c r="AJ22"/>
      <c r="AK22"/>
      <c r="AL22"/>
      <c r="AM22"/>
      <c r="AN22"/>
      <c r="AO22"/>
      <c r="AP22"/>
      <c r="AQ22"/>
      <c r="AR22"/>
      <c r="AS22"/>
    </row>
    <row r="23" spans="1:45" x14ac:dyDescent="0.25">
      <c r="A23" s="81">
        <f t="shared" si="5"/>
        <v>6.1799999999999988</v>
      </c>
      <c r="B23" s="83"/>
      <c r="C23" s="89"/>
      <c r="D23" s="63"/>
      <c r="E23" s="84"/>
      <c r="F23" s="63">
        <f t="shared" si="3"/>
        <v>0</v>
      </c>
      <c r="G23" s="85">
        <f t="shared" si="4"/>
        <v>0</v>
      </c>
      <c r="H23" s="63"/>
      <c r="I23" s="63"/>
      <c r="J23" s="63"/>
      <c r="K23" s="63"/>
      <c r="L23" s="63"/>
      <c r="M23" s="63"/>
      <c r="N23" s="63"/>
      <c r="O23" s="63"/>
      <c r="P23"/>
      <c r="Q23"/>
      <c r="R23"/>
      <c r="S23"/>
      <c r="T23"/>
      <c r="U23"/>
      <c r="V23"/>
      <c r="W23"/>
      <c r="X23"/>
      <c r="Y23"/>
      <c r="Z23"/>
      <c r="AA23"/>
      <c r="AB23"/>
      <c r="AC23"/>
      <c r="AD23"/>
      <c r="AE23"/>
      <c r="AF23"/>
      <c r="AG23"/>
      <c r="AH23"/>
      <c r="AI23"/>
      <c r="AJ23"/>
      <c r="AK23"/>
      <c r="AL23"/>
      <c r="AM23"/>
      <c r="AN23"/>
      <c r="AO23"/>
      <c r="AP23"/>
      <c r="AQ23"/>
      <c r="AR23"/>
      <c r="AS23"/>
    </row>
    <row r="24" spans="1:45" x14ac:dyDescent="0.25">
      <c r="A24" s="81">
        <f t="shared" si="5"/>
        <v>6.1899999999999986</v>
      </c>
      <c r="B24" s="83"/>
      <c r="C24" s="89"/>
      <c r="D24" s="63"/>
      <c r="E24" s="84"/>
      <c r="F24" s="63">
        <f t="shared" si="3"/>
        <v>0</v>
      </c>
      <c r="G24" s="85">
        <f t="shared" si="4"/>
        <v>0</v>
      </c>
      <c r="H24" s="63"/>
      <c r="I24" s="63"/>
      <c r="J24" s="63"/>
      <c r="K24" s="63"/>
      <c r="L24" s="63"/>
      <c r="M24" s="63"/>
      <c r="N24" s="63"/>
      <c r="O24" s="63"/>
      <c r="P24"/>
      <c r="Q24"/>
      <c r="R24"/>
      <c r="S24"/>
      <c r="T24"/>
      <c r="U24"/>
      <c r="V24"/>
      <c r="W24"/>
      <c r="X24"/>
      <c r="Y24"/>
      <c r="Z24"/>
      <c r="AA24"/>
      <c r="AB24"/>
      <c r="AC24"/>
      <c r="AD24"/>
      <c r="AE24"/>
      <c r="AF24"/>
      <c r="AG24"/>
      <c r="AH24"/>
      <c r="AI24"/>
      <c r="AJ24"/>
      <c r="AK24"/>
      <c r="AL24"/>
      <c r="AM24"/>
      <c r="AN24"/>
      <c r="AO24"/>
      <c r="AP24"/>
      <c r="AQ24"/>
      <c r="AR24"/>
      <c r="AS24"/>
    </row>
    <row r="25" spans="1:45" x14ac:dyDescent="0.25">
      <c r="A25" s="82">
        <f t="shared" si="5"/>
        <v>6.1999999999999984</v>
      </c>
      <c r="B25" s="83"/>
      <c r="C25" s="89"/>
      <c r="D25" s="63"/>
      <c r="E25" s="84"/>
      <c r="F25" s="63">
        <f t="shared" si="3"/>
        <v>0</v>
      </c>
      <c r="G25" s="85">
        <f t="shared" si="4"/>
        <v>0</v>
      </c>
      <c r="H25" s="63"/>
      <c r="I25" s="63"/>
      <c r="J25" s="63"/>
      <c r="K25" s="63"/>
      <c r="L25" s="63"/>
      <c r="M25" s="63"/>
      <c r="N25" s="63"/>
      <c r="O25" s="63"/>
      <c r="P25"/>
      <c r="Q25"/>
      <c r="R25"/>
      <c r="S25"/>
      <c r="T25"/>
      <c r="U25"/>
      <c r="V25"/>
      <c r="W25"/>
      <c r="X25"/>
      <c r="Y25"/>
      <c r="Z25"/>
      <c r="AA25"/>
      <c r="AB25"/>
      <c r="AC25"/>
      <c r="AD25"/>
      <c r="AE25"/>
      <c r="AF25"/>
      <c r="AG25"/>
      <c r="AH25"/>
      <c r="AI25"/>
      <c r="AJ25"/>
      <c r="AK25"/>
      <c r="AL25"/>
      <c r="AM25"/>
      <c r="AN25"/>
      <c r="AO25"/>
      <c r="AP25"/>
      <c r="AQ25"/>
      <c r="AR25"/>
      <c r="AS25"/>
    </row>
    <row r="26" spans="1:45" x14ac:dyDescent="0.25">
      <c r="A26" s="81">
        <f t="shared" si="5"/>
        <v>6.2099999999999982</v>
      </c>
      <c r="B26" s="83"/>
      <c r="C26" s="89"/>
      <c r="D26" s="63"/>
      <c r="E26" s="84"/>
      <c r="F26" s="63">
        <f t="shared" si="3"/>
        <v>0</v>
      </c>
      <c r="G26" s="85">
        <f t="shared" si="4"/>
        <v>0</v>
      </c>
      <c r="H26" s="63"/>
      <c r="I26" s="63"/>
      <c r="J26" s="63"/>
      <c r="K26" s="63"/>
      <c r="L26" s="63"/>
      <c r="M26" s="63"/>
      <c r="N26" s="63"/>
      <c r="O26" s="63"/>
      <c r="P26"/>
      <c r="Q26"/>
      <c r="R26"/>
      <c r="S26"/>
      <c r="T26"/>
      <c r="U26"/>
      <c r="V26"/>
      <c r="W26"/>
      <c r="X26"/>
      <c r="Y26"/>
      <c r="Z26"/>
      <c r="AA26"/>
      <c r="AB26"/>
      <c r="AC26"/>
      <c r="AD26"/>
      <c r="AE26"/>
      <c r="AF26"/>
      <c r="AG26"/>
      <c r="AH26"/>
      <c r="AI26"/>
      <c r="AJ26"/>
      <c r="AK26"/>
      <c r="AL26"/>
      <c r="AM26"/>
      <c r="AN26"/>
      <c r="AO26"/>
      <c r="AP26"/>
      <c r="AQ26"/>
      <c r="AR26"/>
      <c r="AS26"/>
    </row>
    <row r="27" spans="1:45" x14ac:dyDescent="0.25">
      <c r="A27" s="81">
        <f t="shared" si="5"/>
        <v>6.219999999999998</v>
      </c>
      <c r="B27" s="83"/>
      <c r="C27" s="89"/>
      <c r="D27" s="63"/>
      <c r="E27" s="84"/>
      <c r="F27" s="63">
        <f t="shared" si="3"/>
        <v>0</v>
      </c>
      <c r="G27" s="85">
        <f t="shared" si="4"/>
        <v>0</v>
      </c>
      <c r="H27" s="63"/>
      <c r="I27" s="63"/>
      <c r="J27" s="63"/>
      <c r="K27" s="63"/>
      <c r="L27" s="63"/>
      <c r="M27" s="63"/>
      <c r="N27" s="63"/>
      <c r="O27" s="63"/>
      <c r="P27"/>
      <c r="Q27"/>
      <c r="R27"/>
      <c r="S27"/>
      <c r="T27"/>
      <c r="U27"/>
      <c r="V27"/>
      <c r="W27"/>
      <c r="X27"/>
      <c r="Y27"/>
      <c r="Z27"/>
      <c r="AA27"/>
      <c r="AB27"/>
      <c r="AC27"/>
      <c r="AD27"/>
      <c r="AE27"/>
      <c r="AF27"/>
      <c r="AG27"/>
      <c r="AH27"/>
      <c r="AI27"/>
      <c r="AJ27"/>
      <c r="AK27"/>
      <c r="AL27"/>
      <c r="AM27"/>
      <c r="AN27"/>
      <c r="AO27"/>
      <c r="AP27"/>
      <c r="AQ27"/>
      <c r="AR27"/>
      <c r="AS27"/>
    </row>
    <row r="28" spans="1:45" x14ac:dyDescent="0.25">
      <c r="A28" s="81">
        <f t="shared" si="5"/>
        <v>6.2299999999999978</v>
      </c>
      <c r="B28" s="83"/>
      <c r="C28" s="89"/>
      <c r="D28" s="63"/>
      <c r="E28" s="84"/>
      <c r="F28" s="63">
        <f t="shared" si="3"/>
        <v>0</v>
      </c>
      <c r="G28" s="85">
        <f t="shared" si="4"/>
        <v>0</v>
      </c>
      <c r="H28" s="63"/>
      <c r="I28" s="63"/>
      <c r="J28" s="63"/>
      <c r="K28" s="63"/>
      <c r="L28" s="63"/>
      <c r="M28" s="63"/>
      <c r="N28" s="63"/>
      <c r="O28" s="63"/>
      <c r="P28"/>
      <c r="Q28"/>
      <c r="R28"/>
      <c r="S28"/>
      <c r="T28"/>
      <c r="U28"/>
      <c r="V28"/>
      <c r="W28"/>
      <c r="X28"/>
      <c r="Y28"/>
      <c r="Z28"/>
      <c r="AA28"/>
      <c r="AB28"/>
      <c r="AC28"/>
      <c r="AD28"/>
      <c r="AE28"/>
      <c r="AF28"/>
      <c r="AG28"/>
      <c r="AH28"/>
      <c r="AI28"/>
      <c r="AJ28"/>
      <c r="AK28"/>
      <c r="AL28"/>
      <c r="AM28"/>
      <c r="AN28"/>
      <c r="AO28"/>
      <c r="AP28"/>
      <c r="AQ28"/>
      <c r="AR28"/>
      <c r="AS28"/>
    </row>
    <row r="29" spans="1:45" x14ac:dyDescent="0.25">
      <c r="A29" s="81">
        <f t="shared" si="5"/>
        <v>6.2399999999999975</v>
      </c>
      <c r="B29" s="83"/>
      <c r="C29" s="89"/>
      <c r="D29" s="63"/>
      <c r="E29" s="84"/>
      <c r="F29" s="63">
        <f t="shared" si="3"/>
        <v>0</v>
      </c>
      <c r="G29" s="85">
        <f t="shared" si="4"/>
        <v>0</v>
      </c>
      <c r="H29" s="63"/>
      <c r="I29" s="63"/>
      <c r="J29" s="63"/>
      <c r="K29" s="63"/>
      <c r="L29" s="63"/>
      <c r="M29" s="63"/>
      <c r="N29" s="63"/>
      <c r="O29" s="63"/>
      <c r="P29"/>
      <c r="Q29"/>
      <c r="R29"/>
      <c r="S29"/>
      <c r="T29"/>
      <c r="U29"/>
      <c r="V29"/>
      <c r="W29"/>
      <c r="X29"/>
      <c r="Y29"/>
      <c r="Z29"/>
      <c r="AA29"/>
      <c r="AB29"/>
      <c r="AC29"/>
      <c r="AD29"/>
      <c r="AE29"/>
      <c r="AF29"/>
      <c r="AG29"/>
      <c r="AH29"/>
      <c r="AI29"/>
      <c r="AJ29"/>
      <c r="AK29"/>
      <c r="AL29"/>
      <c r="AM29"/>
      <c r="AN29"/>
      <c r="AO29"/>
      <c r="AP29"/>
      <c r="AQ29"/>
      <c r="AR29"/>
      <c r="AS29"/>
    </row>
    <row r="30" spans="1:45" x14ac:dyDescent="0.25">
      <c r="A30" s="81">
        <f t="shared" si="5"/>
        <v>6.2499999999999973</v>
      </c>
      <c r="B30" s="83"/>
      <c r="C30" s="89"/>
      <c r="D30" s="63"/>
      <c r="E30" s="84"/>
      <c r="F30" s="63">
        <f t="shared" si="3"/>
        <v>0</v>
      </c>
      <c r="G30" s="85">
        <f t="shared" si="4"/>
        <v>0</v>
      </c>
      <c r="H30" s="63"/>
      <c r="I30" s="63"/>
      <c r="J30" s="63"/>
      <c r="K30" s="63"/>
      <c r="L30" s="63"/>
      <c r="M30" s="63"/>
      <c r="N30" s="63"/>
      <c r="O30" s="63"/>
      <c r="P30"/>
      <c r="Q30"/>
      <c r="R30"/>
      <c r="S30"/>
      <c r="T30"/>
      <c r="U30"/>
      <c r="V30"/>
      <c r="W30"/>
      <c r="X30"/>
      <c r="Y30"/>
      <c r="Z30"/>
      <c r="AA30"/>
      <c r="AB30"/>
      <c r="AC30"/>
      <c r="AD30"/>
      <c r="AE30"/>
      <c r="AF30"/>
      <c r="AG30"/>
      <c r="AH30"/>
      <c r="AI30"/>
      <c r="AJ30"/>
      <c r="AK30"/>
      <c r="AL30"/>
      <c r="AM30"/>
      <c r="AN30"/>
      <c r="AO30"/>
      <c r="AP30"/>
      <c r="AQ30"/>
      <c r="AR30"/>
      <c r="AS30"/>
    </row>
    <row r="31" spans="1:45" x14ac:dyDescent="0.25">
      <c r="A31" s="81">
        <f t="shared" si="5"/>
        <v>6.2599999999999971</v>
      </c>
      <c r="B31" s="83"/>
      <c r="C31" s="89"/>
      <c r="D31" s="63"/>
      <c r="E31" s="84"/>
      <c r="F31" s="63">
        <f t="shared" si="3"/>
        <v>0</v>
      </c>
      <c r="G31" s="85">
        <f t="shared" si="4"/>
        <v>0</v>
      </c>
      <c r="H31" s="63"/>
      <c r="I31" s="63"/>
      <c r="J31" s="63"/>
      <c r="K31" s="63"/>
      <c r="L31" s="63"/>
      <c r="M31" s="63"/>
      <c r="N31" s="63"/>
      <c r="O31" s="63"/>
      <c r="P31"/>
      <c r="Q31"/>
      <c r="R31"/>
      <c r="S31"/>
      <c r="T31"/>
      <c r="U31"/>
      <c r="V31"/>
      <c r="W31"/>
      <c r="X31"/>
      <c r="Y31"/>
      <c r="Z31"/>
      <c r="AA31"/>
      <c r="AB31"/>
      <c r="AC31"/>
      <c r="AD31"/>
      <c r="AE31"/>
      <c r="AF31"/>
      <c r="AG31"/>
      <c r="AH31"/>
      <c r="AI31"/>
      <c r="AJ31"/>
      <c r="AK31"/>
      <c r="AL31"/>
      <c r="AM31"/>
      <c r="AN31"/>
      <c r="AO31"/>
      <c r="AP31"/>
      <c r="AQ31"/>
      <c r="AR31"/>
      <c r="AS31"/>
    </row>
    <row r="32" spans="1:45" x14ac:dyDescent="0.25">
      <c r="A32" s="81">
        <f t="shared" si="5"/>
        <v>6.2699999999999969</v>
      </c>
      <c r="B32" s="83"/>
      <c r="C32" s="89"/>
      <c r="D32" s="63"/>
      <c r="E32" s="84"/>
      <c r="F32" s="63">
        <f t="shared" si="3"/>
        <v>0</v>
      </c>
      <c r="G32" s="85">
        <f t="shared" si="4"/>
        <v>0</v>
      </c>
      <c r="H32" s="63"/>
      <c r="I32" s="63"/>
      <c r="J32" s="63"/>
      <c r="K32" s="63"/>
      <c r="L32" s="63"/>
      <c r="M32" s="63"/>
      <c r="N32" s="63"/>
      <c r="O32" s="63"/>
      <c r="P32"/>
      <c r="Q32"/>
      <c r="R32"/>
      <c r="S32"/>
      <c r="T32"/>
      <c r="U32"/>
      <c r="V32"/>
      <c r="W32"/>
      <c r="X32"/>
      <c r="Y32"/>
      <c r="Z32"/>
      <c r="AA32"/>
      <c r="AB32"/>
      <c r="AC32"/>
      <c r="AD32"/>
      <c r="AE32"/>
      <c r="AF32"/>
      <c r="AG32"/>
      <c r="AH32"/>
      <c r="AI32"/>
      <c r="AJ32"/>
      <c r="AK32"/>
      <c r="AL32"/>
      <c r="AM32"/>
      <c r="AN32"/>
      <c r="AO32"/>
      <c r="AP32"/>
      <c r="AQ32"/>
      <c r="AR32"/>
      <c r="AS32"/>
    </row>
  </sheetData>
  <mergeCells count="2">
    <mergeCell ref="A2:E2"/>
    <mergeCell ref="F2:G2"/>
  </mergeCells>
  <pageMargins left="0.23622047244094491" right="0.23622047244094491" top="0.74803149606299213" bottom="0.74803149606299213" header="0.31496062992125984" footer="0.31496062992125984"/>
  <pageSetup paperSize="9" scale="59" fitToHeight="0" orientation="portrait" r:id="rId1"/>
  <headerFooter alignWithMargins="0">
    <oddFooter>&amp;L&amp;10Page &amp;P&amp;R&amp;10&amp;F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2"/>
  <sheetViews>
    <sheetView zoomScaleNormal="100" workbookViewId="0">
      <selection activeCell="D38" sqref="D38"/>
    </sheetView>
  </sheetViews>
  <sheetFormatPr defaultRowHeight="15" x14ac:dyDescent="0.25"/>
  <cols>
    <col min="2" max="2" width="27.5703125" customWidth="1"/>
    <col min="3" max="3" width="12.42578125" bestFit="1" customWidth="1"/>
    <col min="4" max="4" width="8" bestFit="1" customWidth="1"/>
    <col min="5" max="5" width="8.7109375" bestFit="1" customWidth="1"/>
    <col min="7" max="7" width="13" customWidth="1"/>
  </cols>
  <sheetData>
    <row r="1" spans="1:25" ht="23.25" x14ac:dyDescent="0.25">
      <c r="A1" s="110" t="s">
        <v>145</v>
      </c>
      <c r="B1" s="111"/>
      <c r="C1" s="111"/>
      <c r="D1" s="112"/>
      <c r="E1" s="112"/>
      <c r="F1" s="112"/>
      <c r="G1" s="112"/>
      <c r="H1" s="112"/>
      <c r="I1" s="113"/>
      <c r="J1" s="113"/>
      <c r="K1" s="114"/>
      <c r="L1" s="67"/>
      <c r="M1" s="67"/>
      <c r="N1" s="67"/>
      <c r="O1" s="67"/>
      <c r="P1" s="67"/>
    </row>
    <row r="2" spans="1:25" s="68" customFormat="1" ht="12.75" x14ac:dyDescent="0.2">
      <c r="A2" s="149" t="s">
        <v>35</v>
      </c>
      <c r="B2" s="149"/>
      <c r="C2" s="149"/>
      <c r="D2" s="149"/>
      <c r="E2" s="149"/>
      <c r="F2" s="152" t="str">
        <f>CONCATENATE("Sheet total: ",DOLLAR(SUM(G5:G396),0))</f>
        <v>Sheet total: $0</v>
      </c>
      <c r="G2" s="149"/>
      <c r="H2" s="51" t="s">
        <v>36</v>
      </c>
      <c r="I2" s="52"/>
      <c r="J2" s="52"/>
      <c r="K2" s="52"/>
    </row>
    <row r="3" spans="1:25" s="68" customFormat="1" ht="39.950000000000003" customHeight="1" x14ac:dyDescent="0.2">
      <c r="A3" s="53" t="s">
        <v>37</v>
      </c>
      <c r="B3" s="54" t="s">
        <v>38</v>
      </c>
      <c r="C3" s="131" t="s">
        <v>160</v>
      </c>
      <c r="D3" s="55" t="s">
        <v>39</v>
      </c>
      <c r="E3" s="56" t="s">
        <v>40</v>
      </c>
      <c r="F3" s="55" t="s">
        <v>41</v>
      </c>
      <c r="G3" s="56" t="s">
        <v>42</v>
      </c>
      <c r="H3" s="62" t="s">
        <v>43</v>
      </c>
      <c r="I3" s="62" t="s">
        <v>56</v>
      </c>
      <c r="J3" s="62" t="s">
        <v>57</v>
      </c>
      <c r="K3" s="62" t="s">
        <v>58</v>
      </c>
      <c r="L3" s="68" t="s">
        <v>131</v>
      </c>
      <c r="M3" s="68" t="s">
        <v>131</v>
      </c>
      <c r="N3" s="68" t="s">
        <v>131</v>
      </c>
      <c r="O3" s="68" t="s">
        <v>131</v>
      </c>
      <c r="P3" s="68" t="s">
        <v>131</v>
      </c>
      <c r="Q3" s="68" t="s">
        <v>131</v>
      </c>
      <c r="R3" s="68" t="s">
        <v>131</v>
      </c>
      <c r="S3" s="68" t="s">
        <v>131</v>
      </c>
      <c r="T3" s="68" t="s">
        <v>131</v>
      </c>
      <c r="U3" s="68" t="s">
        <v>131</v>
      </c>
      <c r="V3" s="68" t="s">
        <v>131</v>
      </c>
      <c r="W3" s="68" t="s">
        <v>131</v>
      </c>
      <c r="X3" s="68" t="s">
        <v>131</v>
      </c>
      <c r="Y3" s="68" t="s">
        <v>131</v>
      </c>
    </row>
    <row r="4" spans="1:25" s="68" customFormat="1" ht="15.75" x14ac:dyDescent="0.2">
      <c r="A4" s="90" t="s">
        <v>132</v>
      </c>
      <c r="B4" s="91"/>
      <c r="C4" s="92"/>
      <c r="D4" s="93"/>
      <c r="E4" s="40"/>
      <c r="F4" s="39"/>
      <c r="G4" s="40"/>
      <c r="H4" s="39"/>
      <c r="I4" s="39"/>
      <c r="J4" s="39"/>
      <c r="K4" s="39"/>
    </row>
    <row r="5" spans="1:25" s="68" customFormat="1" ht="25.5" x14ac:dyDescent="0.2">
      <c r="A5" s="81">
        <v>7.1</v>
      </c>
      <c r="B5" s="81" t="s">
        <v>134</v>
      </c>
      <c r="C5" s="73" t="s">
        <v>157</v>
      </c>
      <c r="D5" s="73" t="s">
        <v>69</v>
      </c>
      <c r="E5" s="78"/>
      <c r="F5" s="65">
        <f>SUM(H5:HC5)</f>
        <v>36</v>
      </c>
      <c r="G5" s="79">
        <f>F5*E5</f>
        <v>0</v>
      </c>
      <c r="H5" s="65"/>
      <c r="I5" s="65">
        <v>18</v>
      </c>
      <c r="J5" s="65">
        <v>18</v>
      </c>
      <c r="K5" s="65"/>
    </row>
    <row r="6" spans="1:25" s="68" customFormat="1" ht="38.25" x14ac:dyDescent="0.2">
      <c r="A6" s="81">
        <f>A5+0.1</f>
        <v>7.1999999999999993</v>
      </c>
      <c r="B6" s="81" t="s">
        <v>135</v>
      </c>
      <c r="C6" s="73" t="s">
        <v>158</v>
      </c>
      <c r="D6" s="73" t="s">
        <v>69</v>
      </c>
      <c r="E6" s="78"/>
      <c r="F6" s="65">
        <f t="shared" ref="F6:F30" si="0">SUM(H6:HC6)</f>
        <v>4</v>
      </c>
      <c r="G6" s="79">
        <f t="shared" ref="G6:G14" si="1">F6*E6</f>
        <v>0</v>
      </c>
      <c r="H6" s="65"/>
      <c r="I6" s="65">
        <v>2</v>
      </c>
      <c r="J6" s="65">
        <v>2</v>
      </c>
      <c r="K6" s="65"/>
    </row>
    <row r="7" spans="1:25" s="68" customFormat="1" ht="12.75" x14ac:dyDescent="0.2">
      <c r="A7" s="81">
        <f t="shared" ref="A7:A12" si="2">A6+0.1</f>
        <v>7.2999999999999989</v>
      </c>
      <c r="B7" s="81" t="s">
        <v>136</v>
      </c>
      <c r="C7" s="73" t="s">
        <v>157</v>
      </c>
      <c r="D7" s="73" t="s">
        <v>133</v>
      </c>
      <c r="E7" s="78"/>
      <c r="F7" s="65">
        <f t="shared" si="0"/>
        <v>2</v>
      </c>
      <c r="G7" s="79">
        <f t="shared" si="1"/>
        <v>0</v>
      </c>
      <c r="H7" s="65"/>
      <c r="I7" s="65">
        <v>1</v>
      </c>
      <c r="J7" s="65">
        <v>1</v>
      </c>
      <c r="K7" s="65"/>
    </row>
    <row r="8" spans="1:25" s="68" customFormat="1" ht="25.5" x14ac:dyDescent="0.2">
      <c r="A8" s="81">
        <f t="shared" si="2"/>
        <v>7.3999999999999986</v>
      </c>
      <c r="B8" s="81" t="s">
        <v>137</v>
      </c>
      <c r="C8" s="73" t="s">
        <v>157</v>
      </c>
      <c r="D8" s="73" t="s">
        <v>69</v>
      </c>
      <c r="E8" s="78"/>
      <c r="F8" s="65">
        <f t="shared" si="0"/>
        <v>36</v>
      </c>
      <c r="G8" s="79">
        <f t="shared" si="1"/>
        <v>0</v>
      </c>
      <c r="H8" s="65"/>
      <c r="I8" s="65">
        <v>18</v>
      </c>
      <c r="J8" s="65">
        <v>18</v>
      </c>
      <c r="K8" s="65"/>
    </row>
    <row r="9" spans="1:25" s="68" customFormat="1" ht="12.75" x14ac:dyDescent="0.2">
      <c r="A9" s="81">
        <f t="shared" si="2"/>
        <v>7.4999999999999982</v>
      </c>
      <c r="B9" s="81" t="s">
        <v>138</v>
      </c>
      <c r="C9" s="73" t="s">
        <v>157</v>
      </c>
      <c r="D9" s="73" t="s">
        <v>69</v>
      </c>
      <c r="E9" s="78"/>
      <c r="F9" s="65">
        <f t="shared" si="0"/>
        <v>36</v>
      </c>
      <c r="G9" s="79">
        <f t="shared" si="1"/>
        <v>0</v>
      </c>
      <c r="H9" s="65"/>
      <c r="I9" s="65">
        <v>18</v>
      </c>
      <c r="J9" s="65">
        <v>18</v>
      </c>
      <c r="K9" s="65"/>
    </row>
    <row r="10" spans="1:25" s="68" customFormat="1" ht="12.75" x14ac:dyDescent="0.2">
      <c r="A10" s="81">
        <f t="shared" si="2"/>
        <v>7.5999999999999979</v>
      </c>
      <c r="B10" s="81" t="s">
        <v>139</v>
      </c>
      <c r="C10" s="73" t="s">
        <v>157</v>
      </c>
      <c r="D10" s="73" t="s">
        <v>69</v>
      </c>
      <c r="E10" s="78"/>
      <c r="F10" s="65">
        <f t="shared" si="0"/>
        <v>0</v>
      </c>
      <c r="G10" s="79">
        <f t="shared" si="1"/>
        <v>0</v>
      </c>
      <c r="H10" s="65"/>
      <c r="I10" s="65"/>
      <c r="J10" s="65"/>
      <c r="K10" s="65"/>
    </row>
    <row r="11" spans="1:25" s="68" customFormat="1" ht="12.75" x14ac:dyDescent="0.2">
      <c r="A11" s="81">
        <f t="shared" si="2"/>
        <v>7.6999999999999975</v>
      </c>
      <c r="B11" s="81" t="s">
        <v>140</v>
      </c>
      <c r="C11" s="73" t="s">
        <v>157</v>
      </c>
      <c r="D11" s="73" t="s">
        <v>69</v>
      </c>
      <c r="E11" s="78"/>
      <c r="F11" s="65">
        <f t="shared" si="0"/>
        <v>1</v>
      </c>
      <c r="G11" s="79">
        <f t="shared" si="1"/>
        <v>0</v>
      </c>
      <c r="H11" s="65">
        <v>1</v>
      </c>
      <c r="I11" s="65"/>
      <c r="J11" s="65"/>
      <c r="K11" s="65"/>
    </row>
    <row r="12" spans="1:25" s="68" customFormat="1" ht="12.75" x14ac:dyDescent="0.2">
      <c r="A12" s="81">
        <f t="shared" si="2"/>
        <v>7.7999999999999972</v>
      </c>
      <c r="B12" s="81" t="s">
        <v>141</v>
      </c>
      <c r="C12" s="73" t="s">
        <v>157</v>
      </c>
      <c r="D12" s="73" t="s">
        <v>69</v>
      </c>
      <c r="E12" s="78"/>
      <c r="F12" s="65">
        <f t="shared" si="0"/>
        <v>4</v>
      </c>
      <c r="G12" s="79">
        <f t="shared" si="1"/>
        <v>0</v>
      </c>
      <c r="H12" s="65"/>
      <c r="I12" s="65">
        <v>2</v>
      </c>
      <c r="J12" s="65">
        <v>2</v>
      </c>
      <c r="K12" s="65"/>
    </row>
    <row r="13" spans="1:25" s="68" customFormat="1" ht="15.75" x14ac:dyDescent="0.2">
      <c r="A13" s="90" t="s">
        <v>142</v>
      </c>
      <c r="B13" s="91"/>
      <c r="C13" s="93"/>
      <c r="D13" s="93"/>
      <c r="E13" s="95"/>
      <c r="F13" s="93"/>
      <c r="G13" s="95"/>
      <c r="H13" s="93"/>
      <c r="I13" s="93"/>
      <c r="J13" s="93"/>
      <c r="K13" s="93"/>
    </row>
    <row r="14" spans="1:25" s="68" customFormat="1" ht="38.25" x14ac:dyDescent="0.2">
      <c r="A14" s="81">
        <v>7.9</v>
      </c>
      <c r="B14" s="81" t="s">
        <v>143</v>
      </c>
      <c r="C14" s="73" t="s">
        <v>157</v>
      </c>
      <c r="D14" s="73" t="s">
        <v>133</v>
      </c>
      <c r="E14" s="78"/>
      <c r="F14" s="65">
        <f t="shared" si="0"/>
        <v>2</v>
      </c>
      <c r="G14" s="79">
        <f t="shared" si="1"/>
        <v>0</v>
      </c>
      <c r="H14" s="74"/>
      <c r="I14" s="74">
        <v>1</v>
      </c>
      <c r="J14" s="74">
        <v>1</v>
      </c>
      <c r="K14" s="74"/>
    </row>
    <row r="15" spans="1:25" s="68" customFormat="1" ht="12.75" x14ac:dyDescent="0.2">
      <c r="A15" s="82">
        <v>7.1</v>
      </c>
      <c r="B15" s="83"/>
      <c r="C15" s="89"/>
      <c r="D15" s="63"/>
      <c r="E15" s="76"/>
      <c r="F15" s="75">
        <f t="shared" si="0"/>
        <v>0</v>
      </c>
      <c r="G15" s="36">
        <v>0</v>
      </c>
      <c r="H15" s="59"/>
      <c r="I15" s="59"/>
      <c r="J15" s="59"/>
      <c r="K15" s="59"/>
    </row>
    <row r="16" spans="1:25" s="68" customFormat="1" ht="12.75" x14ac:dyDescent="0.2">
      <c r="A16" s="81">
        <f>A15+0.01</f>
        <v>7.1099999999999994</v>
      </c>
      <c r="B16" s="83"/>
      <c r="C16" s="89"/>
      <c r="D16" s="63"/>
      <c r="E16" s="76"/>
      <c r="F16" s="75">
        <f t="shared" si="0"/>
        <v>0</v>
      </c>
      <c r="G16" s="36">
        <v>0</v>
      </c>
      <c r="H16" s="59"/>
      <c r="I16" s="59"/>
      <c r="J16" s="59"/>
      <c r="K16" s="59"/>
    </row>
    <row r="17" spans="1:11" s="68" customFormat="1" ht="12.75" x14ac:dyDescent="0.2">
      <c r="A17" s="81">
        <f t="shared" ref="A17:A32" si="3">A16+0.01</f>
        <v>7.1199999999999992</v>
      </c>
      <c r="B17" s="83"/>
      <c r="C17" s="89"/>
      <c r="D17" s="63"/>
      <c r="E17" s="76"/>
      <c r="F17" s="75">
        <f t="shared" si="0"/>
        <v>0</v>
      </c>
      <c r="G17" s="36">
        <v>0</v>
      </c>
      <c r="H17" s="59"/>
      <c r="I17" s="59"/>
      <c r="J17" s="59"/>
      <c r="K17" s="59"/>
    </row>
    <row r="18" spans="1:11" s="68" customFormat="1" ht="12.75" x14ac:dyDescent="0.2">
      <c r="A18" s="81">
        <f t="shared" si="3"/>
        <v>7.129999999999999</v>
      </c>
      <c r="B18" s="83"/>
      <c r="C18" s="89"/>
      <c r="D18" s="63"/>
      <c r="E18" s="76"/>
      <c r="F18" s="75">
        <f t="shared" si="0"/>
        <v>0</v>
      </c>
      <c r="G18" s="36">
        <v>0</v>
      </c>
      <c r="H18" s="59"/>
      <c r="I18" s="59"/>
      <c r="J18" s="59"/>
      <c r="K18" s="59"/>
    </row>
    <row r="19" spans="1:11" s="68" customFormat="1" ht="12.75" x14ac:dyDescent="0.2">
      <c r="A19" s="81">
        <f t="shared" si="3"/>
        <v>7.1399999999999988</v>
      </c>
      <c r="B19" s="83"/>
      <c r="C19" s="89"/>
      <c r="D19" s="63"/>
      <c r="E19" s="76"/>
      <c r="F19" s="75">
        <f t="shared" si="0"/>
        <v>0</v>
      </c>
      <c r="G19" s="36">
        <v>0</v>
      </c>
      <c r="H19" s="59"/>
      <c r="I19" s="59"/>
      <c r="J19" s="59"/>
      <c r="K19" s="59"/>
    </row>
    <row r="20" spans="1:11" s="68" customFormat="1" ht="12.75" x14ac:dyDescent="0.2">
      <c r="A20" s="81">
        <f t="shared" si="3"/>
        <v>7.1499999999999986</v>
      </c>
      <c r="B20" s="83"/>
      <c r="C20" s="89"/>
      <c r="D20" s="63"/>
      <c r="E20" s="76"/>
      <c r="F20" s="75">
        <f t="shared" si="0"/>
        <v>0</v>
      </c>
      <c r="G20" s="36">
        <v>0</v>
      </c>
      <c r="H20" s="59"/>
      <c r="I20" s="59"/>
      <c r="J20" s="59"/>
      <c r="K20" s="59"/>
    </row>
    <row r="21" spans="1:11" s="68" customFormat="1" ht="12.75" x14ac:dyDescent="0.2">
      <c r="A21" s="81">
        <f t="shared" si="3"/>
        <v>7.1599999999999984</v>
      </c>
      <c r="B21" s="83"/>
      <c r="C21" s="89"/>
      <c r="D21" s="63"/>
      <c r="E21" s="76"/>
      <c r="F21" s="75">
        <f t="shared" si="0"/>
        <v>0</v>
      </c>
      <c r="G21" s="36">
        <v>0</v>
      </c>
      <c r="H21" s="59"/>
      <c r="I21" s="59"/>
      <c r="J21" s="59"/>
      <c r="K21" s="59"/>
    </row>
    <row r="22" spans="1:11" s="68" customFormat="1" ht="12.75" x14ac:dyDescent="0.2">
      <c r="A22" s="81">
        <f t="shared" si="3"/>
        <v>7.1699999999999982</v>
      </c>
      <c r="B22" s="83"/>
      <c r="C22" s="89"/>
      <c r="D22" s="63"/>
      <c r="E22" s="76"/>
      <c r="F22" s="75">
        <f t="shared" si="0"/>
        <v>0</v>
      </c>
      <c r="G22" s="36">
        <v>0</v>
      </c>
      <c r="H22" s="59"/>
      <c r="I22" s="59"/>
      <c r="J22" s="59"/>
      <c r="K22" s="59"/>
    </row>
    <row r="23" spans="1:11" s="68" customFormat="1" ht="12.75" x14ac:dyDescent="0.2">
      <c r="A23" s="81">
        <f t="shared" si="3"/>
        <v>7.1799999999999979</v>
      </c>
      <c r="B23" s="83"/>
      <c r="C23" s="89"/>
      <c r="D23" s="63"/>
      <c r="E23" s="76"/>
      <c r="F23" s="75">
        <f t="shared" si="0"/>
        <v>0</v>
      </c>
      <c r="G23" s="36">
        <v>0</v>
      </c>
      <c r="H23" s="59"/>
      <c r="I23" s="59"/>
      <c r="J23" s="59"/>
      <c r="K23" s="59"/>
    </row>
    <row r="24" spans="1:11" s="68" customFormat="1" ht="12.75" x14ac:dyDescent="0.2">
      <c r="A24" s="81">
        <f t="shared" si="3"/>
        <v>7.1899999999999977</v>
      </c>
      <c r="B24" s="83"/>
      <c r="C24" s="89"/>
      <c r="D24" s="63"/>
      <c r="E24" s="76"/>
      <c r="F24" s="75">
        <f t="shared" si="0"/>
        <v>0</v>
      </c>
      <c r="G24" s="36">
        <v>0</v>
      </c>
      <c r="H24" s="59"/>
      <c r="I24" s="59"/>
      <c r="J24" s="59"/>
      <c r="K24" s="59"/>
    </row>
    <row r="25" spans="1:11" s="68" customFormat="1" ht="12.75" x14ac:dyDescent="0.2">
      <c r="A25" s="82">
        <f t="shared" si="3"/>
        <v>7.1999999999999975</v>
      </c>
      <c r="B25" s="83"/>
      <c r="C25" s="89"/>
      <c r="D25" s="63"/>
      <c r="E25" s="76"/>
      <c r="F25" s="75">
        <f t="shared" si="0"/>
        <v>0</v>
      </c>
      <c r="G25" s="36">
        <v>0</v>
      </c>
      <c r="H25" s="59"/>
      <c r="I25" s="59"/>
      <c r="J25" s="59"/>
      <c r="K25" s="59"/>
    </row>
    <row r="26" spans="1:11" s="68" customFormat="1" ht="12.75" x14ac:dyDescent="0.2">
      <c r="A26" s="81">
        <f t="shared" si="3"/>
        <v>7.2099999999999973</v>
      </c>
      <c r="B26" s="83"/>
      <c r="C26" s="89"/>
      <c r="D26" s="63"/>
      <c r="E26" s="76"/>
      <c r="F26" s="75">
        <f t="shared" si="0"/>
        <v>0</v>
      </c>
      <c r="G26" s="36">
        <v>0</v>
      </c>
      <c r="H26" s="59"/>
      <c r="I26" s="59"/>
      <c r="J26" s="59"/>
      <c r="K26" s="59"/>
    </row>
    <row r="27" spans="1:11" s="68" customFormat="1" ht="12.75" x14ac:dyDescent="0.2">
      <c r="A27" s="81">
        <f t="shared" si="3"/>
        <v>7.2199999999999971</v>
      </c>
      <c r="B27" s="83"/>
      <c r="C27" s="89"/>
      <c r="D27" s="63"/>
      <c r="E27" s="76"/>
      <c r="F27" s="75">
        <f t="shared" si="0"/>
        <v>0</v>
      </c>
      <c r="G27" s="36">
        <v>0</v>
      </c>
      <c r="H27" s="59"/>
      <c r="I27" s="59"/>
      <c r="J27" s="59"/>
      <c r="K27" s="59"/>
    </row>
    <row r="28" spans="1:11" s="68" customFormat="1" ht="12.75" x14ac:dyDescent="0.2">
      <c r="A28" s="81">
        <f t="shared" si="3"/>
        <v>7.2299999999999969</v>
      </c>
      <c r="B28" s="83"/>
      <c r="C28" s="89"/>
      <c r="D28" s="63"/>
      <c r="E28" s="76"/>
      <c r="F28" s="75">
        <f t="shared" si="0"/>
        <v>0</v>
      </c>
      <c r="G28" s="36">
        <v>0</v>
      </c>
      <c r="H28" s="59"/>
      <c r="I28" s="59"/>
      <c r="J28" s="59"/>
      <c r="K28" s="59"/>
    </row>
    <row r="29" spans="1:11" s="68" customFormat="1" ht="12.75" x14ac:dyDescent="0.2">
      <c r="A29" s="81">
        <f t="shared" si="3"/>
        <v>7.2399999999999967</v>
      </c>
      <c r="B29" s="83"/>
      <c r="C29" s="89"/>
      <c r="D29" s="63"/>
      <c r="E29" s="76"/>
      <c r="F29" s="75">
        <f t="shared" si="0"/>
        <v>0</v>
      </c>
      <c r="G29" s="36">
        <v>0</v>
      </c>
      <c r="H29" s="59"/>
      <c r="I29" s="59"/>
      <c r="J29" s="59"/>
      <c r="K29" s="59"/>
    </row>
    <row r="30" spans="1:11" s="68" customFormat="1" ht="12.75" x14ac:dyDescent="0.2">
      <c r="A30" s="81">
        <f t="shared" si="3"/>
        <v>7.2499999999999964</v>
      </c>
      <c r="B30" s="83"/>
      <c r="C30" s="89"/>
      <c r="D30" s="63"/>
      <c r="E30" s="76"/>
      <c r="F30" s="75">
        <f t="shared" si="0"/>
        <v>0</v>
      </c>
      <c r="G30" s="36">
        <v>0</v>
      </c>
      <c r="H30" s="59"/>
      <c r="I30" s="59"/>
      <c r="J30" s="59"/>
      <c r="K30" s="59"/>
    </row>
    <row r="31" spans="1:11" s="68" customFormat="1" ht="12.75" x14ac:dyDescent="0.2">
      <c r="A31" s="81">
        <f t="shared" si="3"/>
        <v>7.2599999999999962</v>
      </c>
      <c r="B31" s="83"/>
      <c r="C31" s="89"/>
      <c r="D31" s="63"/>
      <c r="E31" s="76"/>
      <c r="F31" s="75">
        <f t="shared" ref="F31:F32" si="4">SUM(H31:HC31)</f>
        <v>0</v>
      </c>
      <c r="G31" s="36">
        <v>0</v>
      </c>
      <c r="H31" s="59"/>
      <c r="I31" s="59"/>
      <c r="J31" s="59"/>
      <c r="K31" s="59"/>
    </row>
    <row r="32" spans="1:11" s="68" customFormat="1" ht="12.75" x14ac:dyDescent="0.2">
      <c r="A32" s="81">
        <f t="shared" si="3"/>
        <v>7.269999999999996</v>
      </c>
      <c r="B32" s="83"/>
      <c r="C32" s="89"/>
      <c r="D32" s="63"/>
      <c r="E32" s="76"/>
      <c r="F32" s="75">
        <f t="shared" si="4"/>
        <v>0</v>
      </c>
      <c r="G32" s="36">
        <v>0</v>
      </c>
      <c r="H32" s="59"/>
      <c r="I32" s="59"/>
      <c r="J32" s="59"/>
      <c r="K32" s="59"/>
    </row>
  </sheetData>
  <mergeCells count="2">
    <mergeCell ref="A2:E2"/>
    <mergeCell ref="F2:G2"/>
  </mergeCells>
  <pageMargins left="0.23622047244094491" right="0.23622047244094491" top="0.74803149606299213" bottom="0.74803149606299213" header="0.31496062992125984" footer="0.31496062992125984"/>
  <pageSetup paperSize="9" scale="80" fitToHeight="0" orientation="portrait" r:id="rId1"/>
  <headerFooter alignWithMargins="0">
    <oddFooter>&amp;L&amp;10Page &amp;P&amp;R&amp;10&amp;F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0. Revision</vt:lpstr>
      <vt:lpstr>1. Instructions</vt:lpstr>
      <vt:lpstr>2. Summary</vt:lpstr>
      <vt:lpstr>3. Preliminaries</vt:lpstr>
      <vt:lpstr>4. Machine Boreholes</vt:lpstr>
      <vt:lpstr>5. Hand Tool</vt:lpstr>
      <vt:lpstr>6. In-situ</vt:lpstr>
      <vt:lpstr>7. Install</vt:lpstr>
      <vt:lpstr>'0. Revision'!Print_Area</vt:lpstr>
      <vt:lpstr>'2. Summary'!Print_Area</vt:lpstr>
      <vt:lpstr>'3. Preliminaries'!Print_Area</vt:lpstr>
      <vt:lpstr>'4. Machine Boreholes'!Print_Area</vt:lpstr>
      <vt:lpstr>'5. Hand Tool'!Print_Area</vt:lpstr>
      <vt:lpstr>'6. In-situ'!Print_Area</vt:lpstr>
      <vt:lpstr>'7. Install'!Print_Area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Geologix Consulting Engineers Ltd</dc:creator>
  <cp:lastModifiedBy>Anne Taoro</cp:lastModifiedBy>
  <cp:lastPrinted>2024-10-22T19:06:59Z</cp:lastPrinted>
  <dcterms:created xsi:type="dcterms:W3CDTF">2024-01-04T08:29:34Z</dcterms:created>
  <dcterms:modified xsi:type="dcterms:W3CDTF">2024-10-22T20:46:04Z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8e0f804-a718-4878-8bb2-a28650ba9723_Enabled">
    <vt:lpwstr>true</vt:lpwstr>
  </property>
  <property fmtid="{D5CDD505-2E9C-101B-9397-08002B2CF9AE}" pid="3" name="MSIP_Label_88e0f804-a718-4878-8bb2-a28650ba9723_SetDate">
    <vt:lpwstr>2024-01-04T08:52:47Z</vt:lpwstr>
  </property>
  <property fmtid="{D5CDD505-2E9C-101B-9397-08002B2CF9AE}" pid="4" name="MSIP_Label_88e0f804-a718-4878-8bb2-a28650ba9723_Method">
    <vt:lpwstr>Standard</vt:lpwstr>
  </property>
  <property fmtid="{D5CDD505-2E9C-101B-9397-08002B2CF9AE}" pid="5" name="MSIP_Label_88e0f804-a718-4878-8bb2-a28650ba9723_Name">
    <vt:lpwstr>defa4170-0d19-0005-0004-bc88714345d2</vt:lpwstr>
  </property>
  <property fmtid="{D5CDD505-2E9C-101B-9397-08002B2CF9AE}" pid="6" name="MSIP_Label_88e0f804-a718-4878-8bb2-a28650ba9723_SiteId">
    <vt:lpwstr>c6706244-ee42-4546-b7bc-793d5add3d0f</vt:lpwstr>
  </property>
  <property fmtid="{D5CDD505-2E9C-101B-9397-08002B2CF9AE}" pid="7" name="MSIP_Label_88e0f804-a718-4878-8bb2-a28650ba9723_ActionId">
    <vt:lpwstr>b4519bea-b2dd-4061-b352-13aa4e1b5065</vt:lpwstr>
  </property>
  <property fmtid="{D5CDD505-2E9C-101B-9397-08002B2CF9AE}" pid="8" name="MSIP_Label_88e0f804-a718-4878-8bb2-a28650ba9723_ContentBits">
    <vt:lpwstr>0</vt:lpwstr>
  </property>
</Properties>
</file>